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10740" windowHeight="7860" tabRatio="626" firstSheet="2" activeTab="2"/>
  </bookViews>
  <sheets>
    <sheet name="2013年度－昭和卒（全体）" sheetId="1" state="hidden" r:id="rId1"/>
    <sheet name="2013年度－平成卒（全体）" sheetId="2" state="hidden" r:id="rId2"/>
    <sheet name="入金表 " sheetId="3" r:id="rId3"/>
  </sheets>
  <definedNames>
    <definedName name="_xlnm._FilterDatabase" localSheetId="0" hidden="1">'2013年度－昭和卒（全体）'!$A$1:$S$739</definedName>
    <definedName name="_xlnm._FilterDatabase" localSheetId="1" hidden="1">'2013年度－平成卒（全体）'!$B$1:$Z$966</definedName>
    <definedName name="_xlnm.Print_Titles" localSheetId="0">'2013年度－昭和卒（全体）'!$1:$1</definedName>
    <definedName name="_xlnm.Print_Titles" localSheetId="1">'2013年度－平成卒（全体）'!$1:$1</definedName>
    <definedName name="T_MEIBO_00090010" localSheetId="2">#REF!</definedName>
    <definedName name="T_MEIBO_00090010">#REF!</definedName>
    <definedName name="入金表">#REF!</definedName>
  </definedNames>
  <calcPr fullCalcOnLoad="1"/>
</workbook>
</file>

<file path=xl/sharedStrings.xml><?xml version="1.0" encoding="utf-8"?>
<sst xmlns="http://schemas.openxmlformats.org/spreadsheetml/2006/main" count="12015" uniqueCount="3841">
  <si>
    <t>奥村　勝之</t>
  </si>
  <si>
    <t>金林　宏哉</t>
  </si>
  <si>
    <t>川嵜　耕大</t>
  </si>
  <si>
    <t>児玉　安弘</t>
  </si>
  <si>
    <t>杉野　雄介</t>
  </si>
  <si>
    <t>露口　数真</t>
  </si>
  <si>
    <t>東松　健介</t>
  </si>
  <si>
    <t>羽田　拓人</t>
  </si>
  <si>
    <t>畑　隆樹</t>
  </si>
  <si>
    <t>廣田　揚亮</t>
  </si>
  <si>
    <t>前川　泰慶</t>
  </si>
  <si>
    <t>諸隈　知也</t>
  </si>
  <si>
    <t>尼田　聖朗</t>
  </si>
  <si>
    <t>2010年/平成22年</t>
  </si>
  <si>
    <t>川端　正樹</t>
  </si>
  <si>
    <t>北原　領人</t>
  </si>
  <si>
    <t>久保　真紗子</t>
  </si>
  <si>
    <t>菅原　崇聖</t>
  </si>
  <si>
    <t>水間　良武</t>
  </si>
  <si>
    <t>宮永　斎胤</t>
  </si>
  <si>
    <t>森田　耕平</t>
  </si>
  <si>
    <t>森田　祐介</t>
  </si>
  <si>
    <t>安若　直哉</t>
  </si>
  <si>
    <t>横飛　保仁</t>
  </si>
  <si>
    <t>2001年/平成13年</t>
  </si>
  <si>
    <t>大西　将太郎</t>
  </si>
  <si>
    <t>加藤　仁也</t>
  </si>
  <si>
    <t>平山　豊</t>
  </si>
  <si>
    <t>藤原　とうた</t>
  </si>
  <si>
    <t>宮原　良信</t>
  </si>
  <si>
    <t>森川　進豪</t>
  </si>
  <si>
    <t>赤松　泰</t>
  </si>
  <si>
    <t>1988年/昭和63年</t>
  </si>
  <si>
    <t>荒木　竜平</t>
  </si>
  <si>
    <t>伊藤　吉輔</t>
  </si>
  <si>
    <t>糸山　康浩</t>
  </si>
  <si>
    <t>漆崎　晃久</t>
  </si>
  <si>
    <t>嘉住　和彦</t>
  </si>
  <si>
    <t>神元　浩行</t>
  </si>
  <si>
    <t>倉園　隆久</t>
  </si>
  <si>
    <t>小西　基裕</t>
  </si>
  <si>
    <t>小松　節夫</t>
  </si>
  <si>
    <t>酒井　督博</t>
  </si>
  <si>
    <t>石田　康二</t>
  </si>
  <si>
    <t>石川　毅</t>
  </si>
  <si>
    <t>○</t>
  </si>
  <si>
    <t>鬼束　竜太</t>
  </si>
  <si>
    <t>1995年/平成7年</t>
  </si>
  <si>
    <t>長谷川　貴司</t>
  </si>
  <si>
    <t>鈴木　律</t>
  </si>
  <si>
    <t>竹中　康一</t>
  </si>
  <si>
    <t>川中　増久</t>
  </si>
  <si>
    <t>松田　剛</t>
  </si>
  <si>
    <t>見滝　顕也</t>
  </si>
  <si>
    <t>1996年/平成8年</t>
  </si>
  <si>
    <t>今西　隆昭</t>
  </si>
  <si>
    <t>石田　珠貴</t>
  </si>
  <si>
    <t>片上　逸麿</t>
  </si>
  <si>
    <t>金木　潤吉</t>
  </si>
  <si>
    <t>杉山　健</t>
  </si>
  <si>
    <t>加納　保成</t>
  </si>
  <si>
    <t>小山　淳一</t>
  </si>
  <si>
    <t>前田　恭平</t>
  </si>
  <si>
    <t>森本　泰行</t>
  </si>
  <si>
    <t>小高根　寛</t>
  </si>
  <si>
    <t>中島　明喜</t>
  </si>
  <si>
    <t>山下　隆義</t>
  </si>
  <si>
    <t>井上　正信</t>
  </si>
  <si>
    <t>岸本　勝彦</t>
  </si>
  <si>
    <t>津田　浩司</t>
  </si>
  <si>
    <t>石田　眞三</t>
  </si>
  <si>
    <t>大塚　謙次</t>
  </si>
  <si>
    <t>佐藤　清美</t>
  </si>
  <si>
    <t>谷口　安範</t>
  </si>
  <si>
    <t>尾崎　克成</t>
  </si>
  <si>
    <t>前田　義弘</t>
  </si>
  <si>
    <t>有松　茂樹</t>
  </si>
  <si>
    <t>川瀬　俊也</t>
  </si>
  <si>
    <t>出口　繁夫</t>
  </si>
  <si>
    <t>西森　良介</t>
  </si>
  <si>
    <t>植田　智</t>
  </si>
  <si>
    <t>上西　寛</t>
  </si>
  <si>
    <t>池田　一</t>
  </si>
  <si>
    <t>大塚　満弥</t>
  </si>
  <si>
    <t>1955年/昭和30年</t>
  </si>
  <si>
    <t>永井　健次郎</t>
  </si>
  <si>
    <t>永野　雅弘</t>
  </si>
  <si>
    <t>1956年/昭和31年</t>
  </si>
  <si>
    <t>磯川　哲也</t>
  </si>
  <si>
    <t>1957年/昭和32年</t>
  </si>
  <si>
    <t>坂井　靖史</t>
  </si>
  <si>
    <t>石田　展昭</t>
  </si>
  <si>
    <t>1958年/昭和33年</t>
  </si>
  <si>
    <t>芹田　貞明</t>
  </si>
  <si>
    <t>平沼　白元</t>
  </si>
  <si>
    <t>1959年/昭和34年</t>
  </si>
  <si>
    <t>渡辺　隼介</t>
  </si>
  <si>
    <t>塩見　啓吾</t>
  </si>
  <si>
    <t>1960年/昭和35年</t>
  </si>
  <si>
    <t>野々口　和夫</t>
  </si>
  <si>
    <t>1961年/昭和36年</t>
  </si>
  <si>
    <t>青山　信吾</t>
  </si>
  <si>
    <t>1962年/昭和37年</t>
  </si>
  <si>
    <t>長谷川　雄彦</t>
  </si>
  <si>
    <t>政田　和雄</t>
  </si>
  <si>
    <t>1963年/昭和38年</t>
  </si>
  <si>
    <t>居島　信二</t>
  </si>
  <si>
    <t>1964年/昭和39年</t>
  </si>
  <si>
    <t>坂井　健治</t>
  </si>
  <si>
    <t>清水　督三</t>
  </si>
  <si>
    <t>俣木　慶治</t>
  </si>
  <si>
    <t>松山　昌弘</t>
  </si>
  <si>
    <t>青木　孝誠</t>
  </si>
  <si>
    <t>1965年/昭和40年</t>
  </si>
  <si>
    <t>大塚　孝彦</t>
  </si>
  <si>
    <t>坂田　好弘</t>
  </si>
  <si>
    <t>杉本　英彦</t>
  </si>
  <si>
    <t>住友　基之</t>
  </si>
  <si>
    <t>原　幸一郎</t>
  </si>
  <si>
    <t>深瀬　芳彦</t>
  </si>
  <si>
    <t>桝井　忠孝</t>
  </si>
  <si>
    <t>孝橋　政明</t>
  </si>
  <si>
    <t>永井　義次</t>
  </si>
  <si>
    <t>岡本　則雄</t>
  </si>
  <si>
    <t>桑田　賢二</t>
  </si>
  <si>
    <t>近藤　章弘</t>
  </si>
  <si>
    <t>坂口　裕久</t>
  </si>
  <si>
    <t>澁谷　豪彦</t>
  </si>
  <si>
    <t>清水　康弘</t>
  </si>
  <si>
    <t>杉田　裕二</t>
  </si>
  <si>
    <t>渡辺　裕之</t>
  </si>
  <si>
    <t>赤井　正治</t>
  </si>
  <si>
    <t>朝比奈　豊</t>
  </si>
  <si>
    <t>天鷲　裕到</t>
  </si>
  <si>
    <t>伊藤　善彦</t>
  </si>
  <si>
    <t>通し番号</t>
  </si>
  <si>
    <t>所属区分</t>
  </si>
  <si>
    <t>卒業年度</t>
  </si>
  <si>
    <t>1977年/昭和52年</t>
  </si>
  <si>
    <t>物故者</t>
  </si>
  <si>
    <t>賛助会員</t>
  </si>
  <si>
    <t>自動引落</t>
  </si>
  <si>
    <t>会費2008年度入金</t>
  </si>
  <si>
    <t>会費2007年度入金</t>
  </si>
  <si>
    <t>会費2006年度入金</t>
  </si>
  <si>
    <t>寄付</t>
  </si>
  <si>
    <t>青井　成親</t>
  </si>
  <si>
    <t>中松　健治</t>
  </si>
  <si>
    <t>麻田　幸広</t>
  </si>
  <si>
    <t>1978年/昭和53年</t>
  </si>
  <si>
    <t>○</t>
  </si>
  <si>
    <t>出石　賢司</t>
  </si>
  <si>
    <t>望月　雄太</t>
  </si>
  <si>
    <t>森　庸亮</t>
  </si>
  <si>
    <t>山本　英介</t>
  </si>
  <si>
    <t>吉田　大樹</t>
  </si>
  <si>
    <t>今森　甚　　</t>
  </si>
  <si>
    <t>2006年/平成18年</t>
  </si>
  <si>
    <t>岩切　達樹</t>
  </si>
  <si>
    <t>浦　真人</t>
  </si>
  <si>
    <t>浦中　雄大</t>
  </si>
  <si>
    <t>大西　英文</t>
  </si>
  <si>
    <t>君島　良夫</t>
  </si>
  <si>
    <t>2005年/平成17年</t>
  </si>
  <si>
    <t>正面　健司</t>
  </si>
  <si>
    <t>田中　修司</t>
  </si>
  <si>
    <t>平川　晃彰</t>
  </si>
  <si>
    <t>松村　真由子</t>
  </si>
  <si>
    <t>山本　翼</t>
  </si>
  <si>
    <t>2007年/平成19年</t>
  </si>
  <si>
    <t>金野　信</t>
  </si>
  <si>
    <t>林　利昭</t>
  </si>
  <si>
    <t>阿部　和彦</t>
  </si>
  <si>
    <t>2008年/平成20年</t>
  </si>
  <si>
    <t>岩崎　恭兵</t>
  </si>
  <si>
    <t>岩下　和弘</t>
  </si>
  <si>
    <t>宇薄　岳央</t>
  </si>
  <si>
    <t>小川　翔太郎</t>
  </si>
  <si>
    <t>兼元　邦浩</t>
  </si>
  <si>
    <t>1967年/昭和42年</t>
  </si>
  <si>
    <t xml:space="preserve"> </t>
  </si>
  <si>
    <t>川村　健治</t>
  </si>
  <si>
    <t>河村　朋子</t>
  </si>
  <si>
    <t>倉本　久司</t>
  </si>
  <si>
    <t>駒井　伸昭</t>
  </si>
  <si>
    <t>坂口　尚弘</t>
  </si>
  <si>
    <t>白井　宏樹</t>
  </si>
  <si>
    <t>末吉　陽子</t>
  </si>
  <si>
    <t>谷本　将崇</t>
  </si>
  <si>
    <t>辻本　賢史</t>
  </si>
  <si>
    <t>中島　宏介</t>
  </si>
  <si>
    <t>本部</t>
  </si>
  <si>
    <t>中島　孝佳</t>
  </si>
  <si>
    <t>奥野　信雄</t>
  </si>
  <si>
    <t>多田　博道</t>
  </si>
  <si>
    <t>藤本　雅章</t>
  </si>
  <si>
    <t>河合　正弘</t>
  </si>
  <si>
    <t>北村　英雄</t>
  </si>
  <si>
    <t>高木　省吾</t>
  </si>
  <si>
    <t>白波瀬　満</t>
  </si>
  <si>
    <t>安村　清</t>
  </si>
  <si>
    <t>相野　完治</t>
  </si>
  <si>
    <t>佐野　光夫</t>
  </si>
  <si>
    <t>原田　輝美</t>
  </si>
  <si>
    <t>行松　正晴</t>
  </si>
  <si>
    <t>綿谷　稔</t>
  </si>
  <si>
    <t>鬼頭　正恭</t>
  </si>
  <si>
    <t>阪本　龍太</t>
  </si>
  <si>
    <t>白井　裕介</t>
  </si>
  <si>
    <t>直居　綾子</t>
  </si>
  <si>
    <t>中本　博啓</t>
  </si>
  <si>
    <t>藤盛　清記</t>
  </si>
  <si>
    <t>中川　真人</t>
  </si>
  <si>
    <t>山本　喜晴</t>
  </si>
  <si>
    <t>1968年/昭和43年</t>
  </si>
  <si>
    <t>浦野　雄治</t>
  </si>
  <si>
    <t>小木曽　均</t>
  </si>
  <si>
    <t>西村　茂</t>
  </si>
  <si>
    <t>1969年/昭和44年</t>
  </si>
  <si>
    <t>鈴木　弘紀</t>
  </si>
  <si>
    <t>田畠　健三</t>
  </si>
  <si>
    <t>広岡　茂孝</t>
  </si>
  <si>
    <t>大久保　哲夫</t>
  </si>
  <si>
    <t>1970年/昭和45年</t>
  </si>
  <si>
    <t>大坪　重雄</t>
  </si>
  <si>
    <t>柴田　浩一</t>
  </si>
  <si>
    <t>福本　順三</t>
  </si>
  <si>
    <t>1971年/昭和46年</t>
  </si>
  <si>
    <t>中村　授里男</t>
  </si>
  <si>
    <t>藤原　広一</t>
  </si>
  <si>
    <t>石橋　健一</t>
  </si>
  <si>
    <t>1973年/昭和48年</t>
  </si>
  <si>
    <t>宮本　幹雄</t>
  </si>
  <si>
    <t>尼田　勝彦</t>
  </si>
  <si>
    <t>1974年/昭和49年</t>
  </si>
  <si>
    <t>岡部　憲治</t>
  </si>
  <si>
    <t>平野　一彦</t>
  </si>
  <si>
    <t>平井　俊洋</t>
  </si>
  <si>
    <t>安井　敏明</t>
  </si>
  <si>
    <t>衛藤　辰美</t>
  </si>
  <si>
    <t>大西　　　豊</t>
  </si>
  <si>
    <t>尾塩　則明</t>
  </si>
  <si>
    <t>梶原　和明</t>
  </si>
  <si>
    <t>菊池　栄氏</t>
  </si>
  <si>
    <t>桐山　輝夫</t>
  </si>
  <si>
    <t>久保田　孝雄</t>
  </si>
  <si>
    <t>大江　喜一</t>
  </si>
  <si>
    <t>川﨑　政宏</t>
  </si>
  <si>
    <t>北田　明彦</t>
  </si>
  <si>
    <t>新宮　泉</t>
  </si>
  <si>
    <t>西村　一知</t>
  </si>
  <si>
    <t>萩本　光威</t>
  </si>
  <si>
    <t>森岡　公隆</t>
  </si>
  <si>
    <t>横本　吉史</t>
  </si>
  <si>
    <t>大森　康央</t>
  </si>
  <si>
    <t>田代　秀隆</t>
  </si>
  <si>
    <t>中村　智洋</t>
  </si>
  <si>
    <t>阿部　慎二</t>
  </si>
  <si>
    <t>大久保　哲也</t>
  </si>
  <si>
    <t>伊藤　敬仁</t>
  </si>
  <si>
    <t>木村　敏隆</t>
  </si>
  <si>
    <t>竹田　晋二</t>
  </si>
  <si>
    <t>林原　　厚</t>
  </si>
  <si>
    <t>安部　裕道</t>
  </si>
  <si>
    <t>氏野　博隆</t>
  </si>
  <si>
    <t>宇野　博己</t>
  </si>
  <si>
    <t>大西　一二</t>
  </si>
  <si>
    <t>末吉　節男</t>
  </si>
  <si>
    <t>竹原　勉</t>
  </si>
  <si>
    <t>中谷　茂亮</t>
  </si>
  <si>
    <t>稲嶺　盛明</t>
  </si>
  <si>
    <t>内田　透</t>
  </si>
  <si>
    <t>岡田　修</t>
  </si>
  <si>
    <t>1986年/昭和61年</t>
  </si>
  <si>
    <t>芦田　真介</t>
  </si>
  <si>
    <t>今村　尚利</t>
  </si>
  <si>
    <t>上杉　将之</t>
  </si>
  <si>
    <t>浦野　健介</t>
  </si>
  <si>
    <t>大谷　和宏</t>
  </si>
  <si>
    <t>早川　雅一</t>
  </si>
  <si>
    <t>中山　敬一</t>
  </si>
  <si>
    <t>吉田　勝</t>
  </si>
  <si>
    <t>山下　哲夫</t>
  </si>
  <si>
    <t>井上　　亨</t>
  </si>
  <si>
    <t>橋詰　　博</t>
  </si>
  <si>
    <t>飯田　　治</t>
  </si>
  <si>
    <t>松尾　潤一</t>
  </si>
  <si>
    <t>植村　哲也</t>
  </si>
  <si>
    <t>井上　光典</t>
  </si>
  <si>
    <t>宮本　武夫</t>
  </si>
  <si>
    <t>黒川　久男</t>
  </si>
  <si>
    <t>片桐　　隆</t>
  </si>
  <si>
    <t>本多　幸一</t>
  </si>
  <si>
    <t>下村　昭雄</t>
  </si>
  <si>
    <t>春山　俊宏</t>
  </si>
  <si>
    <t>森川　泰年</t>
  </si>
  <si>
    <t>石川　祐一</t>
  </si>
  <si>
    <t>井野川　博憲</t>
  </si>
  <si>
    <t>神谷　潤一郎</t>
  </si>
  <si>
    <t>津田　祐二</t>
  </si>
  <si>
    <t>西山　永在</t>
  </si>
  <si>
    <t>服部　勢治</t>
  </si>
  <si>
    <t>前田　一憲</t>
  </si>
  <si>
    <t>麻畠　万暉</t>
  </si>
  <si>
    <t>有吉　晋作</t>
  </si>
  <si>
    <t>上野　和也</t>
  </si>
  <si>
    <t>大嘉　祥弥</t>
  </si>
  <si>
    <t>加藤　修吾</t>
  </si>
  <si>
    <t>瀬戸　洋明</t>
  </si>
  <si>
    <t>舘野　晃一郎</t>
  </si>
  <si>
    <t>田端　大二郎</t>
  </si>
  <si>
    <t>中村　勝人</t>
  </si>
  <si>
    <t>中村　勇洋</t>
  </si>
  <si>
    <t>山口　慶喜</t>
  </si>
  <si>
    <t>岩本　健嗣</t>
  </si>
  <si>
    <t>植田　潤次</t>
  </si>
  <si>
    <t>大場　将隆</t>
  </si>
  <si>
    <t>岡本　真和</t>
  </si>
  <si>
    <t>小林　煌宇</t>
  </si>
  <si>
    <t>杉田　精教</t>
  </si>
  <si>
    <t>坪井　一剛</t>
  </si>
  <si>
    <t>西村　典彦</t>
  </si>
  <si>
    <t>山口　義仁</t>
  </si>
  <si>
    <t>隅田　良博</t>
  </si>
  <si>
    <t>藤井　哲平</t>
  </si>
  <si>
    <t>佐藤  勇治</t>
  </si>
  <si>
    <t>多　久樹</t>
  </si>
  <si>
    <t>大村　真之</t>
  </si>
  <si>
    <t>菊池　真史</t>
  </si>
  <si>
    <t>佐藤　修一</t>
  </si>
  <si>
    <t>田中　正純</t>
  </si>
  <si>
    <t>中井　真一</t>
  </si>
  <si>
    <t>市川　易司</t>
  </si>
  <si>
    <t>稲垣　陽一</t>
  </si>
  <si>
    <t>岡本　匡世</t>
  </si>
  <si>
    <t>川崎　年雅</t>
  </si>
  <si>
    <t>児嶋　真悟</t>
  </si>
  <si>
    <t>柴田　晋吾</t>
  </si>
  <si>
    <t>田中　佑来</t>
  </si>
  <si>
    <t>藤原　伸喜</t>
  </si>
  <si>
    <t>浅田　亮太</t>
  </si>
  <si>
    <t>川上　和馬</t>
  </si>
  <si>
    <t>小石　裕幸</t>
  </si>
  <si>
    <t>佐藤　光佑</t>
  </si>
  <si>
    <t>竹内　夏樹</t>
  </si>
  <si>
    <t>田原　章太郎</t>
  </si>
  <si>
    <t>海本　幸平</t>
  </si>
  <si>
    <t>大橋　由和</t>
  </si>
  <si>
    <t>中村　建太</t>
  </si>
  <si>
    <t>松本　将司</t>
  </si>
  <si>
    <t>水川　聖</t>
  </si>
  <si>
    <t>大矢　洋平</t>
  </si>
  <si>
    <t/>
  </si>
  <si>
    <t>SA</t>
  </si>
  <si>
    <t>鳥居　三郎</t>
  </si>
  <si>
    <t>とりい</t>
  </si>
  <si>
    <t>平船　繁夫</t>
  </si>
  <si>
    <t>清水　　正</t>
  </si>
  <si>
    <t>赤山　泰規</t>
  </si>
  <si>
    <t>あかやま</t>
  </si>
  <si>
    <t>駒井　俊彦</t>
  </si>
  <si>
    <t>斉藤　勇二郎</t>
  </si>
  <si>
    <t>坂元　寿彦</t>
  </si>
  <si>
    <t>さかもと</t>
  </si>
  <si>
    <t>清水　剛志</t>
  </si>
  <si>
    <t>西原　義幸</t>
  </si>
  <si>
    <t>しみず</t>
  </si>
  <si>
    <t>藤野　正一郎</t>
  </si>
  <si>
    <t>松尾　勝博</t>
  </si>
  <si>
    <t>吉元　啓介</t>
  </si>
  <si>
    <t>ふじの</t>
  </si>
  <si>
    <t>まつお</t>
  </si>
  <si>
    <t>よしもと　けいすけ</t>
  </si>
  <si>
    <t>武藤　規夫</t>
  </si>
  <si>
    <t>二渡　宏之</t>
  </si>
  <si>
    <t>都出　清士郎</t>
  </si>
  <si>
    <t>谷口　全男</t>
  </si>
  <si>
    <t>片嶌（日下）　誠慈</t>
  </si>
  <si>
    <t>かたしま</t>
  </si>
  <si>
    <t>さわだ</t>
  </si>
  <si>
    <t>宋　基史</t>
  </si>
  <si>
    <t>そう</t>
  </si>
  <si>
    <t>山崎　洋</t>
  </si>
  <si>
    <t>やまさき</t>
  </si>
  <si>
    <t>高田　優</t>
  </si>
  <si>
    <t>たかだ</t>
  </si>
  <si>
    <t>角山　晋</t>
  </si>
  <si>
    <t>つのやま</t>
  </si>
  <si>
    <t>中路　浩平</t>
  </si>
  <si>
    <t>なかじ</t>
  </si>
  <si>
    <t>橋本　祐衣</t>
  </si>
  <si>
    <t>はしもと</t>
  </si>
  <si>
    <t>前田　将行</t>
  </si>
  <si>
    <t>まえだ</t>
  </si>
  <si>
    <t>宮原　知広</t>
  </si>
  <si>
    <t>みやはら</t>
  </si>
  <si>
    <t>湯　鎮宇</t>
  </si>
  <si>
    <t>ゆ</t>
  </si>
  <si>
    <t>OB</t>
  </si>
  <si>
    <t>関谷　雄太</t>
  </si>
  <si>
    <t>せきや</t>
  </si>
  <si>
    <t>瀧本　大輔</t>
  </si>
  <si>
    <t>堀　貴俊</t>
  </si>
  <si>
    <t>ほり</t>
  </si>
  <si>
    <t>浦田　太陽</t>
  </si>
  <si>
    <t>うらた</t>
  </si>
  <si>
    <t>松浦　均</t>
  </si>
  <si>
    <t>村田　耕一</t>
  </si>
  <si>
    <t>綾城　高志</t>
  </si>
  <si>
    <t>1987年/昭和62年</t>
  </si>
  <si>
    <t>石田　裕貴</t>
  </si>
  <si>
    <t>大村　賢次郎</t>
  </si>
  <si>
    <t>近者　博嗣</t>
  </si>
  <si>
    <t>杉本　慎治</t>
  </si>
  <si>
    <t>谷口　剛</t>
  </si>
  <si>
    <t>足立　稔幸</t>
  </si>
  <si>
    <t>狩野　正樹</t>
  </si>
  <si>
    <t>川端　一矢</t>
  </si>
  <si>
    <t>北西　厚一</t>
  </si>
  <si>
    <t>蔵所　健太</t>
  </si>
  <si>
    <t>黒川　雅弘</t>
  </si>
  <si>
    <t>皇甫　相太</t>
  </si>
  <si>
    <t>塚原　慎一郎</t>
  </si>
  <si>
    <t>長崎　隆弘</t>
  </si>
  <si>
    <t>萩井　好次</t>
  </si>
  <si>
    <t>平林　武志</t>
  </si>
  <si>
    <t>向山　昌利</t>
  </si>
  <si>
    <t>森　匠史</t>
  </si>
  <si>
    <t>川見　健一</t>
  </si>
  <si>
    <t>小島　直樹</t>
  </si>
  <si>
    <t>田村　克司</t>
  </si>
  <si>
    <t>西川　吉典</t>
  </si>
  <si>
    <t>西川　享志</t>
  </si>
  <si>
    <t>三宅　渉</t>
  </si>
  <si>
    <t>牟田　誠</t>
  </si>
  <si>
    <t>村岡　秀法</t>
  </si>
  <si>
    <t>井上　剛憲</t>
  </si>
  <si>
    <t>浦井　隆裕</t>
  </si>
  <si>
    <t>河島　英充</t>
  </si>
  <si>
    <t>渡部　敏弘</t>
  </si>
  <si>
    <t>新井　泰英</t>
  </si>
  <si>
    <t>1994年/平成6年</t>
  </si>
  <si>
    <t>石井　康広</t>
  </si>
  <si>
    <t>伊藤　康裕</t>
  </si>
  <si>
    <t>稲垣　豊</t>
  </si>
  <si>
    <t>井上　眞大</t>
  </si>
  <si>
    <t>北村　一彦</t>
  </si>
  <si>
    <t>倉田　茂</t>
  </si>
  <si>
    <t>河野　通</t>
  </si>
  <si>
    <t>佐野　順</t>
  </si>
  <si>
    <t>澤村　隆人</t>
  </si>
  <si>
    <t>島田　明人</t>
  </si>
  <si>
    <t>冨井　正章</t>
  </si>
  <si>
    <t>内藤　厚介</t>
  </si>
  <si>
    <t>中尾　晃</t>
  </si>
  <si>
    <t>中村　俊哉</t>
  </si>
  <si>
    <t>仲村　圭</t>
  </si>
  <si>
    <t>永田　剛</t>
  </si>
  <si>
    <t>浜川　真悟</t>
  </si>
  <si>
    <t>林　浩生</t>
  </si>
  <si>
    <t>馬場　一宏</t>
  </si>
  <si>
    <t>東口　明広</t>
  </si>
  <si>
    <t>東森　治樹</t>
  </si>
  <si>
    <t>日埜　貴之</t>
  </si>
  <si>
    <t>藤井　千帆</t>
  </si>
  <si>
    <t>藤原　清隆</t>
  </si>
  <si>
    <t>古川　義祐</t>
  </si>
  <si>
    <t>古田　雅也</t>
  </si>
  <si>
    <t>桜井　幸彦</t>
  </si>
  <si>
    <t>正親　英明</t>
  </si>
  <si>
    <t>片木　篤史</t>
  </si>
  <si>
    <t>河合　孝夫</t>
  </si>
  <si>
    <t>栗山　紀一</t>
  </si>
  <si>
    <t>後藤　宗弘</t>
  </si>
  <si>
    <t>小林　将人</t>
  </si>
  <si>
    <t>杉本　達哉</t>
  </si>
  <si>
    <t>住田　延明</t>
  </si>
  <si>
    <t>谷本　雅昭</t>
  </si>
  <si>
    <t>東倉　佳美</t>
  </si>
  <si>
    <t>中川　創太</t>
  </si>
  <si>
    <t>堀田　英之</t>
  </si>
  <si>
    <t>ひか</t>
  </si>
  <si>
    <t>ふじい　てっぺい</t>
  </si>
  <si>
    <t>まえだ　かずひろ</t>
  </si>
  <si>
    <t>まえだ　ひろふみ</t>
  </si>
  <si>
    <t>まつなが</t>
  </si>
  <si>
    <t>さとう</t>
  </si>
  <si>
    <t>まつおか</t>
  </si>
  <si>
    <t>渡辺　稔之</t>
  </si>
  <si>
    <t>茅原　貴裕</t>
  </si>
  <si>
    <t>脇田　進宏</t>
  </si>
  <si>
    <t>川瀬　正雄</t>
  </si>
  <si>
    <t>家次　正昭</t>
  </si>
  <si>
    <t>音川　宏二郎</t>
  </si>
  <si>
    <t>栗田　弘之</t>
  </si>
  <si>
    <t>伊藤　健雄</t>
  </si>
  <si>
    <t>善波　祥一</t>
  </si>
  <si>
    <t>金城　仁泰</t>
  </si>
  <si>
    <t>月城　慶彦</t>
  </si>
  <si>
    <t>松崎　俊輔</t>
  </si>
  <si>
    <t>吉岡　康夫</t>
  </si>
  <si>
    <t>西村　孝彦</t>
  </si>
  <si>
    <t>村口　義夫</t>
  </si>
  <si>
    <t>若松　和朗</t>
  </si>
  <si>
    <t>佐藤　英典</t>
  </si>
  <si>
    <t>佐藤　文雄</t>
  </si>
  <si>
    <t>大原　茂桂</t>
  </si>
  <si>
    <t>戸城　道雄</t>
  </si>
  <si>
    <t>古里　秀美</t>
  </si>
  <si>
    <t>神原　亮一</t>
  </si>
  <si>
    <t>水口　剛</t>
  </si>
  <si>
    <t>山本　純也</t>
  </si>
  <si>
    <t>片岡　健次</t>
  </si>
  <si>
    <t>中山　亮太</t>
  </si>
  <si>
    <t>●</t>
  </si>
  <si>
    <t>藤井　航介</t>
  </si>
  <si>
    <t>武井　仁思</t>
  </si>
  <si>
    <t>中松　壮一郎</t>
  </si>
  <si>
    <t>上尾　聡</t>
  </si>
  <si>
    <t>荒木　明廣</t>
  </si>
  <si>
    <t>飯尾　雅仁</t>
  </si>
  <si>
    <t>池内　信司</t>
  </si>
  <si>
    <t>市川　晃</t>
  </si>
  <si>
    <t>一澤　史朗</t>
  </si>
  <si>
    <t>井上　毅彦</t>
  </si>
  <si>
    <t>井上　嗣浩</t>
  </si>
  <si>
    <t>井村　洋</t>
  </si>
  <si>
    <t>南　知積</t>
  </si>
  <si>
    <t>1966年/昭和41年</t>
  </si>
  <si>
    <t>天谷　光郎</t>
  </si>
  <si>
    <t>1975年/昭和50年</t>
  </si>
  <si>
    <t>狩野　均</t>
  </si>
  <si>
    <t>高木　誠一郎</t>
  </si>
  <si>
    <t>田川　孝之</t>
  </si>
  <si>
    <t>西田　眞宏</t>
  </si>
  <si>
    <t>野中　千召</t>
  </si>
  <si>
    <t>1976年/昭和51年</t>
  </si>
  <si>
    <t>金崎　章</t>
  </si>
  <si>
    <t>黒田　英彦</t>
  </si>
  <si>
    <t>合谷　正一郎</t>
  </si>
  <si>
    <t>佐々木　朗</t>
  </si>
  <si>
    <t>笹田　和義</t>
  </si>
  <si>
    <t>津高　誠一</t>
  </si>
  <si>
    <t>中井　巳喜夫</t>
  </si>
  <si>
    <t>片岡　一馬</t>
  </si>
  <si>
    <t>北村　拓也</t>
  </si>
  <si>
    <t>小島　正也</t>
  </si>
  <si>
    <t>小林　鋼</t>
  </si>
  <si>
    <t>増田　将</t>
  </si>
  <si>
    <t>足立　　信之</t>
  </si>
  <si>
    <t>1985年/昭和60年</t>
  </si>
  <si>
    <t>一百野　昌世</t>
  </si>
  <si>
    <t>岩崎　智子</t>
  </si>
  <si>
    <t>大本　博立</t>
  </si>
  <si>
    <t>落合　啓二</t>
  </si>
  <si>
    <t>笠木　邦彦</t>
  </si>
  <si>
    <t>河本　有紀子</t>
  </si>
  <si>
    <t>北川　匡生</t>
  </si>
  <si>
    <t>北谷　光徳</t>
  </si>
  <si>
    <t>木下　浩昭</t>
  </si>
  <si>
    <t>木原　龍三</t>
  </si>
  <si>
    <t>木村　ひとみ</t>
  </si>
  <si>
    <t>上滝　彰</t>
  </si>
  <si>
    <t>坂井　幸喜</t>
  </si>
  <si>
    <t>三田　泰伸</t>
  </si>
  <si>
    <t>末永　卓</t>
  </si>
  <si>
    <t>曽田　一光</t>
  </si>
  <si>
    <t>土田　雅人</t>
  </si>
  <si>
    <t>中島　俊一</t>
  </si>
  <si>
    <t>長瀬　智之</t>
  </si>
  <si>
    <t>酒巻　善久</t>
  </si>
  <si>
    <t>澁谷　浩一</t>
  </si>
  <si>
    <t>中村　直勝</t>
  </si>
  <si>
    <t>平尾　隆雄</t>
  </si>
  <si>
    <t>藤嶋　一郎</t>
  </si>
  <si>
    <t>吉田　義光</t>
  </si>
  <si>
    <t>内海　日出雄</t>
  </si>
  <si>
    <t>片木　幸男</t>
  </si>
  <si>
    <t>小西　宏</t>
  </si>
  <si>
    <t>杉浦　一雄</t>
  </si>
  <si>
    <t>中島　誠二郎</t>
  </si>
  <si>
    <t>松下　圭一</t>
  </si>
  <si>
    <t>中得　四郎</t>
  </si>
  <si>
    <t>なかみち</t>
  </si>
  <si>
    <t>ふかがわ</t>
  </si>
  <si>
    <t>みよし</t>
  </si>
  <si>
    <t>わたなべ</t>
  </si>
  <si>
    <t>いしい</t>
  </si>
  <si>
    <t>はるやま</t>
  </si>
  <si>
    <t>もりかわ</t>
  </si>
  <si>
    <t>かんばら</t>
  </si>
  <si>
    <t>かたべ</t>
  </si>
  <si>
    <t>かわみ</t>
  </si>
  <si>
    <t>こじま</t>
  </si>
  <si>
    <t>たむら</t>
  </si>
  <si>
    <t>むた</t>
  </si>
  <si>
    <t>むらおか</t>
  </si>
  <si>
    <t>いのかわ</t>
  </si>
  <si>
    <t>かみや</t>
  </si>
  <si>
    <t>にしやま</t>
  </si>
  <si>
    <t>はっとり</t>
  </si>
  <si>
    <t>かたおか</t>
  </si>
  <si>
    <t>ふたわたり</t>
  </si>
  <si>
    <t>きとう</t>
  </si>
  <si>
    <t>なおい</t>
  </si>
  <si>
    <t>みやけ</t>
  </si>
  <si>
    <t>ももた</t>
  </si>
  <si>
    <t>あさはた</t>
  </si>
  <si>
    <t>ありよし</t>
  </si>
  <si>
    <t>うえの</t>
  </si>
  <si>
    <t>おおか</t>
  </si>
  <si>
    <t>さの</t>
  </si>
  <si>
    <t>せと</t>
  </si>
  <si>
    <t>たちの</t>
  </si>
  <si>
    <t>たばた</t>
  </si>
  <si>
    <t>なかむら　かつと</t>
  </si>
  <si>
    <t>ながすえ</t>
  </si>
  <si>
    <t>いわもと</t>
  </si>
  <si>
    <t>ますだ</t>
  </si>
  <si>
    <t>こばやし</t>
  </si>
  <si>
    <t>つぼい</t>
  </si>
  <si>
    <t>すぎた</t>
  </si>
  <si>
    <t>にしむら</t>
  </si>
  <si>
    <t>みね</t>
  </si>
  <si>
    <t>ゆり</t>
  </si>
  <si>
    <t>た</t>
  </si>
  <si>
    <t>おおむら</t>
  </si>
  <si>
    <t>ばば</t>
  </si>
  <si>
    <t>ありさか</t>
  </si>
  <si>
    <t>いりえ</t>
  </si>
  <si>
    <t>おおいし</t>
  </si>
  <si>
    <t>おおにし</t>
  </si>
  <si>
    <t>おくその</t>
  </si>
  <si>
    <t>おもて</t>
  </si>
  <si>
    <t>かんだ</t>
  </si>
  <si>
    <t>くわた</t>
  </si>
  <si>
    <t>しもかわ</t>
  </si>
  <si>
    <t>すどう</t>
  </si>
  <si>
    <t>とくの</t>
  </si>
  <si>
    <t>なかや</t>
  </si>
  <si>
    <t>はしさこ</t>
  </si>
  <si>
    <t>はまむら</t>
  </si>
  <si>
    <t>ふじい</t>
  </si>
  <si>
    <t>あいかわ</t>
  </si>
  <si>
    <t>いまもり</t>
  </si>
  <si>
    <t>かやはら</t>
  </si>
  <si>
    <t>かわばた</t>
  </si>
  <si>
    <t>くまかわ</t>
  </si>
  <si>
    <t>こしろ</t>
  </si>
  <si>
    <t>せんば</t>
  </si>
  <si>
    <t>たいら</t>
  </si>
  <si>
    <t>たはら</t>
  </si>
  <si>
    <t>だんじょう</t>
  </si>
  <si>
    <t>とうげ</t>
  </si>
  <si>
    <t>とかわ</t>
  </si>
  <si>
    <t>なかやま</t>
  </si>
  <si>
    <t>ながもと</t>
  </si>
  <si>
    <t>みなみかわ</t>
  </si>
  <si>
    <t>いちかわ</t>
  </si>
  <si>
    <t>くまがい</t>
  </si>
  <si>
    <t>しばた</t>
  </si>
  <si>
    <t>たかはし</t>
  </si>
  <si>
    <t>たけやま</t>
  </si>
  <si>
    <t>てらした</t>
  </si>
  <si>
    <t>まつぐ</t>
  </si>
  <si>
    <t>くめ</t>
  </si>
  <si>
    <t>こうだ</t>
  </si>
  <si>
    <t>さわち</t>
  </si>
  <si>
    <t>たけはな</t>
  </si>
  <si>
    <t>みやがわ</t>
  </si>
  <si>
    <t>あさだ</t>
  </si>
  <si>
    <t>かわかみ</t>
  </si>
  <si>
    <t>こいし</t>
  </si>
  <si>
    <t>かわの</t>
  </si>
  <si>
    <t>くわはら</t>
  </si>
  <si>
    <t>たきもと</t>
  </si>
  <si>
    <t>ふかざわ</t>
  </si>
  <si>
    <t>みなみで</t>
  </si>
  <si>
    <t>おのだ</t>
  </si>
  <si>
    <t>うみもと</t>
  </si>
  <si>
    <t>おおはし</t>
  </si>
  <si>
    <t>まつもと</t>
  </si>
  <si>
    <t>みずかわ</t>
  </si>
  <si>
    <t>おおや</t>
  </si>
  <si>
    <t>かとう</t>
  </si>
  <si>
    <t>よしまる</t>
  </si>
  <si>
    <t>よねだ</t>
  </si>
  <si>
    <t>きのした</t>
  </si>
  <si>
    <t>さたけ</t>
  </si>
  <si>
    <t>わしお</t>
  </si>
  <si>
    <t>えのもと</t>
  </si>
  <si>
    <t>ありはら</t>
  </si>
  <si>
    <t>くぼ</t>
  </si>
  <si>
    <t>さわい</t>
  </si>
  <si>
    <t>あげお</t>
  </si>
  <si>
    <t>あらや</t>
  </si>
  <si>
    <t>むろ</t>
  </si>
  <si>
    <t>いせき</t>
  </si>
  <si>
    <t>ひらた</t>
  </si>
  <si>
    <t>こもり</t>
  </si>
  <si>
    <t>こんの</t>
  </si>
  <si>
    <t>あかい</t>
  </si>
  <si>
    <t>ひご</t>
  </si>
  <si>
    <t>えいらく</t>
  </si>
  <si>
    <t>おおしま</t>
  </si>
  <si>
    <t>にわ</t>
  </si>
  <si>
    <t>まつかわ</t>
  </si>
  <si>
    <t>やがみ</t>
  </si>
  <si>
    <t>いけたに</t>
  </si>
  <si>
    <t>はやせ</t>
  </si>
  <si>
    <t>むらやま</t>
  </si>
  <si>
    <t>えんどう</t>
  </si>
  <si>
    <t>とみなが</t>
  </si>
  <si>
    <t>たき</t>
  </si>
  <si>
    <t>むらた</t>
  </si>
  <si>
    <t>つで</t>
  </si>
  <si>
    <t>いわさき</t>
  </si>
  <si>
    <t>かんざき</t>
  </si>
  <si>
    <t>とくはら</t>
  </si>
  <si>
    <t>ちょう</t>
  </si>
  <si>
    <t>にしだ</t>
  </si>
  <si>
    <t>はしの</t>
  </si>
  <si>
    <t>はやかわ</t>
  </si>
  <si>
    <t>ひの</t>
  </si>
  <si>
    <t>ひらおか</t>
  </si>
  <si>
    <t>ひろた</t>
  </si>
  <si>
    <t>なかお</t>
  </si>
  <si>
    <t>うえき</t>
  </si>
  <si>
    <t>おおわし</t>
  </si>
  <si>
    <t>おとの</t>
  </si>
  <si>
    <t>おぼ</t>
  </si>
  <si>
    <t>かねさし</t>
  </si>
  <si>
    <t>かねもと</t>
  </si>
  <si>
    <t>きむ</t>
  </si>
  <si>
    <t>しもひら</t>
  </si>
  <si>
    <t>とくひら</t>
  </si>
  <si>
    <t>とみた</t>
  </si>
  <si>
    <t>ながい</t>
  </si>
  <si>
    <t>にしばやし</t>
  </si>
  <si>
    <t>ひろさこ</t>
  </si>
  <si>
    <t>ふじまき</t>
  </si>
  <si>
    <t>まるい</t>
  </si>
  <si>
    <t>もりわき</t>
  </si>
  <si>
    <t>よこまく</t>
  </si>
  <si>
    <t>よしだ</t>
  </si>
  <si>
    <t>むかいだ</t>
  </si>
  <si>
    <t>あきやま</t>
  </si>
  <si>
    <t>きよつる</t>
  </si>
  <si>
    <t>ひろせ</t>
  </si>
  <si>
    <t>ふじもと</t>
  </si>
  <si>
    <t>かわい</t>
  </si>
  <si>
    <t>きたがわ</t>
  </si>
  <si>
    <t>きむら</t>
  </si>
  <si>
    <t>しぶや</t>
  </si>
  <si>
    <t>しまだ</t>
  </si>
  <si>
    <t>まつした</t>
  </si>
  <si>
    <t>やぎ</t>
  </si>
  <si>
    <t>やすい</t>
  </si>
  <si>
    <t>やまぐち</t>
  </si>
  <si>
    <t>あだち</t>
  </si>
  <si>
    <t>あかまつ</t>
  </si>
  <si>
    <t>さくらい</t>
  </si>
  <si>
    <t>まつい</t>
  </si>
  <si>
    <t>きはら</t>
  </si>
  <si>
    <t>まつだ</t>
  </si>
  <si>
    <t>やまむら</t>
  </si>
  <si>
    <t>みき</t>
  </si>
  <si>
    <t>おおくぼ</t>
  </si>
  <si>
    <t>おくむら</t>
  </si>
  <si>
    <t>かねこ</t>
  </si>
  <si>
    <t>はやし</t>
  </si>
  <si>
    <t>ひらやま</t>
  </si>
  <si>
    <t>いまむら</t>
  </si>
  <si>
    <t>なかえ</t>
  </si>
  <si>
    <t>たけむら</t>
  </si>
  <si>
    <t>やまかわ</t>
  </si>
  <si>
    <t>ながしま</t>
  </si>
  <si>
    <t>つかもと</t>
  </si>
  <si>
    <t>ふじた</t>
  </si>
  <si>
    <t>ひらい</t>
  </si>
  <si>
    <t>まつやま</t>
  </si>
  <si>
    <t>とくなが</t>
  </si>
  <si>
    <t>古道　智</t>
  </si>
  <si>
    <t>三宅　勝巳</t>
  </si>
  <si>
    <t>百田　稔</t>
  </si>
  <si>
    <t>横山　正啓</t>
  </si>
  <si>
    <t>上村　義剛</t>
  </si>
  <si>
    <t>川崎　聡</t>
  </si>
  <si>
    <t>田中　芳朋</t>
  </si>
  <si>
    <t>西村　哉</t>
  </si>
  <si>
    <t>川岸　将士</t>
  </si>
  <si>
    <t>木下　正大</t>
  </si>
  <si>
    <t>前田　和洋</t>
  </si>
  <si>
    <t>坂東　雅人</t>
  </si>
  <si>
    <t>高島　佑介</t>
  </si>
  <si>
    <t>種村　敏之</t>
  </si>
  <si>
    <t>寺前　利恭</t>
  </si>
  <si>
    <t>寺村　毅彦</t>
  </si>
  <si>
    <t>西村　和洋</t>
  </si>
  <si>
    <t>南　真樹</t>
  </si>
  <si>
    <t>牛田　年彦</t>
  </si>
  <si>
    <t>上川　重久</t>
  </si>
  <si>
    <t>中村　公紀</t>
  </si>
  <si>
    <t>矢島　鉄朗</t>
  </si>
  <si>
    <t>米澤　浩樹</t>
  </si>
  <si>
    <t>中村　淳恵</t>
  </si>
  <si>
    <t>中村　剛</t>
  </si>
  <si>
    <t>西口　景介</t>
  </si>
  <si>
    <t>西本　澄子</t>
  </si>
  <si>
    <t>長谷川　貴也</t>
  </si>
  <si>
    <t>馬場　新</t>
  </si>
  <si>
    <t>東田　哲也</t>
  </si>
  <si>
    <t>平尾　誠二</t>
  </si>
  <si>
    <t>福田　信之</t>
  </si>
  <si>
    <t>圓井　良</t>
  </si>
  <si>
    <t>阿部　浩</t>
  </si>
  <si>
    <t>1990年/平成2年</t>
  </si>
  <si>
    <t>山下　浩</t>
  </si>
  <si>
    <t>浅山　朋子</t>
  </si>
  <si>
    <t>1979年/昭和54年</t>
  </si>
  <si>
    <t>尾崎　篤之</t>
  </si>
  <si>
    <t>佐藤　公信</t>
  </si>
  <si>
    <t>重見　光次郎</t>
  </si>
  <si>
    <t>竹内　弘毅</t>
  </si>
  <si>
    <t>橋本　茂樹</t>
  </si>
  <si>
    <t>濵田　哲郎</t>
  </si>
  <si>
    <t>水野　義夫</t>
  </si>
  <si>
    <t>芳森　　渡</t>
  </si>
  <si>
    <t>伊佐治　望</t>
  </si>
  <si>
    <t>1980年/昭和55年</t>
  </si>
  <si>
    <t>石田　香織</t>
  </si>
  <si>
    <t>片岡　浩一</t>
  </si>
  <si>
    <t>中江　嘉宏</t>
  </si>
  <si>
    <t>原田　隆彦</t>
  </si>
  <si>
    <t>前田　隆</t>
  </si>
  <si>
    <t>三宅　秀和</t>
  </si>
  <si>
    <t>安田　英博</t>
  </si>
  <si>
    <t>油布　篤志</t>
  </si>
  <si>
    <t>淀谷　秀司</t>
  </si>
  <si>
    <t>井上　雅浩</t>
  </si>
  <si>
    <t>1981年/昭和56年</t>
  </si>
  <si>
    <t>豊田　典俊</t>
  </si>
  <si>
    <t>林　昌一郎</t>
  </si>
  <si>
    <t>藤原　壮二郎</t>
  </si>
  <si>
    <t>前川　弥祐</t>
  </si>
  <si>
    <t>池内　良司</t>
  </si>
  <si>
    <t>1982年/昭和57年</t>
  </si>
  <si>
    <t>大島　眞也</t>
  </si>
  <si>
    <t>亀田　隆博</t>
  </si>
  <si>
    <t>苗村　善久</t>
  </si>
  <si>
    <t>西原　哲也</t>
  </si>
  <si>
    <t>林　敏之</t>
  </si>
  <si>
    <t>平田　良作</t>
  </si>
  <si>
    <t>白川　佳朗</t>
  </si>
  <si>
    <t>1983年/昭和58年</t>
  </si>
  <si>
    <t>菅野　宏治</t>
  </si>
  <si>
    <t>高道　純</t>
  </si>
  <si>
    <t>多湖　弘</t>
  </si>
  <si>
    <t>谷口　順一</t>
  </si>
  <si>
    <t>1992年/平成4年</t>
  </si>
  <si>
    <t>築山　慶太郎</t>
  </si>
  <si>
    <t>津田　繁</t>
  </si>
  <si>
    <t>德永　法衛</t>
  </si>
  <si>
    <t>中川　隆之</t>
  </si>
  <si>
    <t>中村　直人</t>
  </si>
  <si>
    <t>羽田　英二</t>
  </si>
  <si>
    <t>小藪　修</t>
  </si>
  <si>
    <t>戸川　富士雄</t>
  </si>
  <si>
    <t>浜田　昌樹</t>
  </si>
  <si>
    <t>宮本　利亮</t>
  </si>
  <si>
    <t>仙石　直</t>
  </si>
  <si>
    <t>北口　康治</t>
  </si>
  <si>
    <t>北畠　裕久</t>
  </si>
  <si>
    <t>布村　英男</t>
  </si>
  <si>
    <t>野中　喜好</t>
  </si>
  <si>
    <t>宮崎　東代治</t>
  </si>
  <si>
    <t>宮本　高男</t>
  </si>
  <si>
    <t>村田　英智</t>
  </si>
  <si>
    <t>児玉　耕樹</t>
  </si>
  <si>
    <t>栗原　優</t>
  </si>
  <si>
    <t>わだ</t>
  </si>
  <si>
    <t>いとう</t>
  </si>
  <si>
    <t>おきた</t>
  </si>
  <si>
    <t>村木　邦生</t>
  </si>
  <si>
    <t>宮毛　二朗</t>
  </si>
  <si>
    <t>南　知宏</t>
  </si>
  <si>
    <t>斉藤　重義</t>
  </si>
  <si>
    <t>1997年/平成9年</t>
  </si>
  <si>
    <t>平尾　剛史</t>
  </si>
  <si>
    <t>藪上　政樹</t>
  </si>
  <si>
    <t>井上　淳夫</t>
  </si>
  <si>
    <t>太田　聡</t>
  </si>
  <si>
    <t>川口　伸吾</t>
  </si>
  <si>
    <t>川嵜　拓生</t>
  </si>
  <si>
    <t>後藤　幹雄</t>
  </si>
  <si>
    <t>西田　浩之</t>
  </si>
  <si>
    <t>平岩　洋平</t>
  </si>
  <si>
    <t>堀井　昭宏</t>
  </si>
  <si>
    <t>松本　太輔</t>
  </si>
  <si>
    <t>小林　紀美子</t>
  </si>
  <si>
    <t>坂井　貴行</t>
  </si>
  <si>
    <t>杉原　勇次郎</t>
  </si>
  <si>
    <t>中谷　剛士</t>
  </si>
  <si>
    <t>中道　紀和</t>
  </si>
  <si>
    <t>永山　卓</t>
  </si>
  <si>
    <t>平井　太一</t>
  </si>
  <si>
    <t>深川　武伯</t>
  </si>
  <si>
    <t>宮脇　芳嗣</t>
  </si>
  <si>
    <t>三好　克利</t>
  </si>
  <si>
    <t>山岡　俊哉</t>
  </si>
  <si>
    <t>吉本　周平</t>
  </si>
  <si>
    <t>渡辺　孝之</t>
  </si>
  <si>
    <t>渡辺　ゆか</t>
  </si>
  <si>
    <t>潟辺　信仁</t>
  </si>
  <si>
    <t>高倉　孝次</t>
  </si>
  <si>
    <t>高橋　鐵夫</t>
  </si>
  <si>
    <t>藤田　嘉昭</t>
  </si>
  <si>
    <t>宮地　克実</t>
  </si>
  <si>
    <t>鷲谷　正邦</t>
  </si>
  <si>
    <t>石塚　廣治</t>
  </si>
  <si>
    <t>今井　史朗</t>
  </si>
  <si>
    <t>岡田　正保</t>
  </si>
  <si>
    <t>佐竹　文彰</t>
  </si>
  <si>
    <t>藤田　勝三</t>
  </si>
  <si>
    <t>今村　建三</t>
  </si>
  <si>
    <t>黒田　毅</t>
  </si>
  <si>
    <t>阪田　威益夫</t>
  </si>
  <si>
    <t>杉浦　徳次</t>
  </si>
  <si>
    <t>橋本　武志</t>
  </si>
  <si>
    <t>平澤　裕</t>
  </si>
  <si>
    <t>藤本　弘之</t>
  </si>
  <si>
    <t>松本　光延</t>
  </si>
  <si>
    <t>上坂　英夫</t>
  </si>
  <si>
    <t>松山　均</t>
  </si>
  <si>
    <t>宮本　九二彦</t>
  </si>
  <si>
    <t>井上　治美</t>
  </si>
  <si>
    <t>丸本　雄真</t>
  </si>
  <si>
    <t>内川　博敬</t>
  </si>
  <si>
    <t>1999年/平成11年</t>
  </si>
  <si>
    <t>尾北　幸司</t>
  </si>
  <si>
    <t>木下　正太郎</t>
  </si>
  <si>
    <t>松岡　哲広</t>
  </si>
  <si>
    <t>佐竹　博延</t>
  </si>
  <si>
    <t>斉藤　夏技</t>
  </si>
  <si>
    <t>水野　俊朗</t>
  </si>
  <si>
    <t>鷲尾　仁一</t>
  </si>
  <si>
    <t>榎本　賢二</t>
  </si>
  <si>
    <t>有原　　清</t>
  </si>
  <si>
    <t>久保　茂一</t>
  </si>
  <si>
    <t>澤井　玄治</t>
  </si>
  <si>
    <t>上尾　嘉利</t>
  </si>
  <si>
    <t>新谷　和夫</t>
  </si>
  <si>
    <t>室　　康隆</t>
  </si>
  <si>
    <t>井関　富美雄</t>
  </si>
  <si>
    <t>伊藤　猛博</t>
  </si>
  <si>
    <t>平田　通文</t>
  </si>
  <si>
    <t>小森　陽三郎</t>
  </si>
  <si>
    <t>金野　正</t>
  </si>
  <si>
    <t>赤井　恭司</t>
  </si>
  <si>
    <t>四家　秀治</t>
  </si>
  <si>
    <t>肥後　雅史</t>
  </si>
  <si>
    <t>久保田　健</t>
  </si>
  <si>
    <t>榮樂　昌洲</t>
  </si>
  <si>
    <t>大島　一男</t>
  </si>
  <si>
    <t>丹羽　康三</t>
  </si>
  <si>
    <t>八神　弘雄</t>
  </si>
  <si>
    <t>池谷　景暗</t>
  </si>
  <si>
    <t>早瀬　圭一</t>
  </si>
  <si>
    <t>釜田　泰介</t>
  </si>
  <si>
    <t>遠藤　侑子</t>
  </si>
  <si>
    <t>富永　俊治</t>
  </si>
  <si>
    <t>滝　　真子</t>
  </si>
  <si>
    <t>村田　恒夫</t>
  </si>
  <si>
    <t>村山　　譲</t>
  </si>
  <si>
    <t>部谷　隆典</t>
  </si>
  <si>
    <t>細川　隆弘</t>
  </si>
  <si>
    <t>宮永　英行</t>
  </si>
  <si>
    <t>森　則政</t>
  </si>
  <si>
    <t>藪内　敏行</t>
  </si>
  <si>
    <t>山崎　正樹</t>
  </si>
  <si>
    <t>吉岡　誠寛</t>
  </si>
  <si>
    <t>吉本　真治</t>
  </si>
  <si>
    <t>1989年/平成1年</t>
  </si>
  <si>
    <t>立花　至徳</t>
  </si>
  <si>
    <t>鳥井　俊和</t>
  </si>
  <si>
    <t>中嶋　聡</t>
  </si>
  <si>
    <t>中西　大治郎</t>
  </si>
  <si>
    <t>中西　英之</t>
  </si>
  <si>
    <t>中村　弘一</t>
  </si>
  <si>
    <t>中村　泰文</t>
  </si>
  <si>
    <t>東井　直彦</t>
  </si>
  <si>
    <t>平田　圭一</t>
  </si>
  <si>
    <t>文原　洋一</t>
  </si>
  <si>
    <t>古川　睦</t>
  </si>
  <si>
    <t>本田　淳</t>
  </si>
  <si>
    <t>松村　陽明</t>
  </si>
  <si>
    <t>安田　俊朗</t>
  </si>
  <si>
    <t>山西　伸幸</t>
  </si>
  <si>
    <t>幸重　伸孝</t>
  </si>
  <si>
    <t>園田　未由</t>
  </si>
  <si>
    <t>手島　健治</t>
  </si>
  <si>
    <t>堂守　剛史</t>
  </si>
  <si>
    <t>長谷川　博章</t>
  </si>
  <si>
    <t>飛高　政明</t>
  </si>
  <si>
    <t>藤本　宜明</t>
  </si>
  <si>
    <t>見先　恒郎</t>
  </si>
  <si>
    <t>安曽田　真</t>
  </si>
  <si>
    <t>2002年/平成14年</t>
  </si>
  <si>
    <t>伊勢　裕介</t>
  </si>
  <si>
    <t>井上　雅雄</t>
  </si>
  <si>
    <t>宇野　大</t>
  </si>
  <si>
    <t>川端　徹也</t>
  </si>
  <si>
    <t>菊池　潤</t>
  </si>
  <si>
    <t>熊川　智久</t>
  </si>
  <si>
    <t>小城　美和</t>
  </si>
  <si>
    <t>鈴木　亮介</t>
  </si>
  <si>
    <t>仙波　智裕</t>
  </si>
  <si>
    <t>平　浩二</t>
  </si>
  <si>
    <t>田原　太一</t>
  </si>
  <si>
    <t>檀上　大樹</t>
  </si>
  <si>
    <t>峠　展海</t>
  </si>
  <si>
    <t>十川　和也</t>
  </si>
  <si>
    <t>中山　義孝</t>
  </si>
  <si>
    <t>永本　幸司</t>
  </si>
  <si>
    <t>羽田　一生</t>
  </si>
  <si>
    <t>南川　高廣</t>
  </si>
  <si>
    <t>芳村　理恵</t>
  </si>
  <si>
    <t>入江　智仁</t>
  </si>
  <si>
    <t>久米　一平</t>
  </si>
  <si>
    <t>香田　剛</t>
  </si>
  <si>
    <t>澤地　大悟</t>
  </si>
  <si>
    <t>竹鼻　大郎</t>
  </si>
  <si>
    <t>中村　嘉樹</t>
  </si>
  <si>
    <t>橋本　慧</t>
  </si>
  <si>
    <t>宮川　正興</t>
  </si>
  <si>
    <t>大川　亮介</t>
  </si>
  <si>
    <t>大原　信人</t>
  </si>
  <si>
    <t>奥村　健二</t>
  </si>
  <si>
    <t>加藤　広大</t>
  </si>
  <si>
    <t>河野　宏</t>
  </si>
  <si>
    <t>中尾　芳門</t>
  </si>
  <si>
    <t>中西　充一</t>
  </si>
  <si>
    <t>森田　泰則</t>
  </si>
  <si>
    <t>矢田　一彦</t>
  </si>
  <si>
    <t>吉田　太郎</t>
  </si>
  <si>
    <t>吉野　一人</t>
  </si>
  <si>
    <t>内田　朋彦</t>
  </si>
  <si>
    <t>1998年/平成10年</t>
  </si>
  <si>
    <t>後藤　慶太</t>
  </si>
  <si>
    <t>2000年/平成12年</t>
  </si>
  <si>
    <t>長江　達也</t>
  </si>
  <si>
    <t>大石　直哉</t>
  </si>
  <si>
    <t>岡嶋　信行</t>
  </si>
  <si>
    <t>近藤　千晴</t>
  </si>
  <si>
    <t>荻野　敦史</t>
  </si>
  <si>
    <t>中野　光治郎</t>
  </si>
  <si>
    <t>西田　英一郎</t>
  </si>
  <si>
    <t>平田　和也</t>
  </si>
  <si>
    <t>府上　志朗</t>
  </si>
  <si>
    <t>古川　真司</t>
  </si>
  <si>
    <t>宮本　勝文</t>
  </si>
  <si>
    <t>村上　博樹</t>
  </si>
  <si>
    <t>すぎやま</t>
  </si>
  <si>
    <t>やました</t>
  </si>
  <si>
    <t>いのうえ</t>
  </si>
  <si>
    <t>はん</t>
  </si>
  <si>
    <t>こやま</t>
  </si>
  <si>
    <t>かのう</t>
  </si>
  <si>
    <t>もりもと</t>
  </si>
  <si>
    <t>いそかわ</t>
  </si>
  <si>
    <t>こだかね</t>
  </si>
  <si>
    <t>なかしま</t>
  </si>
  <si>
    <t>きしもと</t>
  </si>
  <si>
    <t>つだ</t>
  </si>
  <si>
    <t>せりた</t>
  </si>
  <si>
    <t>はしづめ</t>
  </si>
  <si>
    <t>はらだ</t>
  </si>
  <si>
    <t>いしだ</t>
  </si>
  <si>
    <t>おおつか</t>
  </si>
  <si>
    <t>ひらぬま</t>
  </si>
  <si>
    <t>いいだ</t>
  </si>
  <si>
    <t>たにぐち</t>
  </si>
  <si>
    <t>はた</t>
  </si>
  <si>
    <t>しおみ</t>
  </si>
  <si>
    <t>うえむら</t>
  </si>
  <si>
    <t>おざき</t>
  </si>
  <si>
    <t>ののぐち</t>
  </si>
  <si>
    <t>あさくさ</t>
  </si>
  <si>
    <t>ありまつ</t>
  </si>
  <si>
    <t>かわせ</t>
  </si>
  <si>
    <t>でぐち</t>
  </si>
  <si>
    <t>にしもり</t>
  </si>
  <si>
    <t>うえだ</t>
  </si>
  <si>
    <t>うえにし</t>
  </si>
  <si>
    <t>まさだ</t>
  </si>
  <si>
    <t>みは</t>
  </si>
  <si>
    <t>いけだ</t>
  </si>
  <si>
    <t>いじま</t>
  </si>
  <si>
    <t>とりもと</t>
  </si>
  <si>
    <t>あおき</t>
  </si>
  <si>
    <t>すぎもと</t>
  </si>
  <si>
    <t>たに</t>
  </si>
  <si>
    <t>ふかせ</t>
  </si>
  <si>
    <t>たまだ</t>
  </si>
  <si>
    <t>わきた</t>
  </si>
  <si>
    <t>たなか</t>
  </si>
  <si>
    <t>てら</t>
  </si>
  <si>
    <t>なかがわ</t>
  </si>
  <si>
    <t>やまもと</t>
  </si>
  <si>
    <t>みやもと</t>
  </si>
  <si>
    <t>こうろ</t>
  </si>
  <si>
    <t>くろかわ</t>
  </si>
  <si>
    <t>いしざき</t>
  </si>
  <si>
    <t>すずき</t>
  </si>
  <si>
    <t>ひろおか</t>
  </si>
  <si>
    <t>かまた</t>
  </si>
  <si>
    <t>いいぶり</t>
  </si>
  <si>
    <t>いえつぐ</t>
  </si>
  <si>
    <t>おとかわ</t>
  </si>
  <si>
    <t>くりた</t>
  </si>
  <si>
    <t>ぜんば</t>
  </si>
  <si>
    <t>あまたに</t>
  </si>
  <si>
    <t>なかむら</t>
  </si>
  <si>
    <t>かたぎり</t>
  </si>
  <si>
    <t>ほんだ</t>
  </si>
  <si>
    <t>かねしろ</t>
  </si>
  <si>
    <t>おぐら</t>
  </si>
  <si>
    <t>つきしろ</t>
  </si>
  <si>
    <t>きたはた</t>
  </si>
  <si>
    <t>まつざき</t>
  </si>
  <si>
    <t>よしおか</t>
  </si>
  <si>
    <t>むらぐち</t>
  </si>
  <si>
    <t>わかまつ</t>
  </si>
  <si>
    <t>えとう</t>
  </si>
  <si>
    <t>かじわら</t>
  </si>
  <si>
    <t>きくち</t>
  </si>
  <si>
    <t>きりやま</t>
  </si>
  <si>
    <t>あさやま</t>
  </si>
  <si>
    <t>さとう　ひでのり</t>
  </si>
  <si>
    <t>しげみ</t>
  </si>
  <si>
    <t>たけうち</t>
  </si>
  <si>
    <t>はまだ</t>
  </si>
  <si>
    <t>ふくい</t>
  </si>
  <si>
    <t>みずの</t>
  </si>
  <si>
    <t>やまだ</t>
  </si>
  <si>
    <t>よしもり</t>
  </si>
  <si>
    <t>くぼた</t>
  </si>
  <si>
    <t>にし</t>
  </si>
  <si>
    <t>おおえ</t>
  </si>
  <si>
    <t>かわさき</t>
  </si>
  <si>
    <t>きただ</t>
  </si>
  <si>
    <t>しんぐう</t>
  </si>
  <si>
    <t>はぎもと</t>
  </si>
  <si>
    <t>よこもと</t>
  </si>
  <si>
    <t>しもむら</t>
  </si>
  <si>
    <t>おおはら</t>
  </si>
  <si>
    <t>たしろ</t>
  </si>
  <si>
    <t>としろ</t>
  </si>
  <si>
    <t>あべ</t>
  </si>
  <si>
    <t>ふるさと</t>
  </si>
  <si>
    <t>はやしばら</t>
  </si>
  <si>
    <t>たにもと</t>
  </si>
  <si>
    <t>いとう　のりあき</t>
  </si>
  <si>
    <t>おかもと</t>
  </si>
  <si>
    <t>かくいし</t>
  </si>
  <si>
    <t>ささはら</t>
  </si>
  <si>
    <t>しゅとう</t>
  </si>
  <si>
    <t>たちもと　たまみ</t>
  </si>
  <si>
    <t>たちもと　けん</t>
  </si>
  <si>
    <t>なかむら　ゆういち</t>
  </si>
  <si>
    <t>ながやま　ぎせん</t>
  </si>
  <si>
    <t>ひらの</t>
  </si>
  <si>
    <t>まるやま</t>
  </si>
  <si>
    <t>やまなか</t>
  </si>
  <si>
    <t>よしむら</t>
  </si>
  <si>
    <t>いしかわ</t>
  </si>
  <si>
    <t>あらい</t>
  </si>
  <si>
    <t>いながき</t>
  </si>
  <si>
    <t>こうの</t>
  </si>
  <si>
    <t>OB195018</t>
  </si>
  <si>
    <t>OB195116</t>
  </si>
  <si>
    <t>OB195501</t>
  </si>
  <si>
    <t>OB195502</t>
  </si>
  <si>
    <t>OB195503</t>
  </si>
  <si>
    <t>OB195504</t>
  </si>
  <si>
    <t>OB195505</t>
  </si>
  <si>
    <t>OB195506</t>
  </si>
  <si>
    <t>OB195507</t>
  </si>
  <si>
    <t>OB195508</t>
  </si>
  <si>
    <t>OB195509</t>
  </si>
  <si>
    <t>OB195510</t>
  </si>
  <si>
    <t>OB195511</t>
  </si>
  <si>
    <t>OB195601</t>
  </si>
  <si>
    <t>OB195602</t>
  </si>
  <si>
    <t>OB195603</t>
  </si>
  <si>
    <t>OB195604</t>
  </si>
  <si>
    <t>OB195605</t>
  </si>
  <si>
    <t>OB195606</t>
  </si>
  <si>
    <t>OB195607</t>
  </si>
  <si>
    <t>OB195608</t>
  </si>
  <si>
    <t>OB195701</t>
  </si>
  <si>
    <t>OB195702</t>
  </si>
  <si>
    <t>OB195703</t>
  </si>
  <si>
    <t>OB195704</t>
  </si>
  <si>
    <t>OB195705</t>
  </si>
  <si>
    <t>OB195706</t>
  </si>
  <si>
    <t>OB195707</t>
  </si>
  <si>
    <t>OB195708</t>
  </si>
  <si>
    <t>OB195709</t>
  </si>
  <si>
    <t>OB195710</t>
  </si>
  <si>
    <t>OB195711</t>
  </si>
  <si>
    <t>OB195712</t>
  </si>
  <si>
    <t>OB195713</t>
  </si>
  <si>
    <t>OB195801</t>
  </si>
  <si>
    <t>OB195802</t>
  </si>
  <si>
    <t>OB195803</t>
  </si>
  <si>
    <t>OB195804</t>
  </si>
  <si>
    <t>OB195805</t>
  </si>
  <si>
    <t>OB195806</t>
  </si>
  <si>
    <t>OB195807</t>
  </si>
  <si>
    <t>OB195808</t>
  </si>
  <si>
    <t>OB195901</t>
  </si>
  <si>
    <t>OB195902</t>
  </si>
  <si>
    <t>OB195903</t>
  </si>
  <si>
    <t>OB195904</t>
  </si>
  <si>
    <t>OB195905</t>
  </si>
  <si>
    <t>OB195906</t>
  </si>
  <si>
    <t>OB195907</t>
  </si>
  <si>
    <t>OB195908</t>
  </si>
  <si>
    <t>OB195909</t>
  </si>
  <si>
    <t>OB195910</t>
  </si>
  <si>
    <t>OB195911</t>
  </si>
  <si>
    <t>OB196001</t>
  </si>
  <si>
    <t>OB196002</t>
  </si>
  <si>
    <t>OB196003</t>
  </si>
  <si>
    <t>OB196004</t>
  </si>
  <si>
    <t>OB196005</t>
  </si>
  <si>
    <t>OB196006</t>
  </si>
  <si>
    <t>OB196007</t>
  </si>
  <si>
    <t>OB196008</t>
  </si>
  <si>
    <t>OB196009</t>
  </si>
  <si>
    <t>OB196010</t>
  </si>
  <si>
    <t>OB196011</t>
  </si>
  <si>
    <t>OB196012</t>
  </si>
  <si>
    <t>OB196101</t>
  </si>
  <si>
    <t>OB196102</t>
  </si>
  <si>
    <t>OB196103</t>
  </si>
  <si>
    <t>OB196104</t>
  </si>
  <si>
    <t>OB196105</t>
  </si>
  <si>
    <t>OB196106</t>
  </si>
  <si>
    <t>OB196107</t>
  </si>
  <si>
    <t>OB196108</t>
  </si>
  <si>
    <t>OB196109</t>
  </si>
  <si>
    <t>OB196110</t>
  </si>
  <si>
    <t>OB196201</t>
  </si>
  <si>
    <t>OB196202</t>
  </si>
  <si>
    <t>OB196203</t>
  </si>
  <si>
    <t>OB196204</t>
  </si>
  <si>
    <t>OB196205</t>
  </si>
  <si>
    <t>OB196206</t>
  </si>
  <si>
    <t>OB196207</t>
  </si>
  <si>
    <t>OB196208</t>
  </si>
  <si>
    <t>OB196209</t>
  </si>
  <si>
    <t>OB196301</t>
  </si>
  <si>
    <t>OB196302</t>
  </si>
  <si>
    <t>OB196303</t>
  </si>
  <si>
    <t>OB196304</t>
  </si>
  <si>
    <t>OB196305</t>
  </si>
  <si>
    <t>OB196306</t>
  </si>
  <si>
    <t>OB196307</t>
  </si>
  <si>
    <t>OB196308</t>
  </si>
  <si>
    <t>OB196309</t>
  </si>
  <si>
    <t>OB196310</t>
  </si>
  <si>
    <t>OB196311</t>
  </si>
  <si>
    <t>OB196401</t>
  </si>
  <si>
    <t>OB196402</t>
  </si>
  <si>
    <t>OB196403</t>
  </si>
  <si>
    <t>OB196404</t>
  </si>
  <si>
    <t>OB196405</t>
  </si>
  <si>
    <t>OB196406</t>
  </si>
  <si>
    <t>OB196407</t>
  </si>
  <si>
    <t>OB196408</t>
  </si>
  <si>
    <t>OB196409</t>
  </si>
  <si>
    <t>OB196410</t>
  </si>
  <si>
    <t>OB196411</t>
  </si>
  <si>
    <t>OB196412</t>
  </si>
  <si>
    <t>OB196413</t>
  </si>
  <si>
    <t>OB196414</t>
  </si>
  <si>
    <t>OB196501</t>
  </si>
  <si>
    <t>OB196502</t>
  </si>
  <si>
    <t>OB196503</t>
  </si>
  <si>
    <t>OB196504</t>
  </si>
  <si>
    <t>OB196505</t>
  </si>
  <si>
    <t>OB196506</t>
  </si>
  <si>
    <t>OB196507</t>
  </si>
  <si>
    <t>OB196508</t>
  </si>
  <si>
    <t>OB196509</t>
  </si>
  <si>
    <t>OB196510</t>
  </si>
  <si>
    <t>OB196511</t>
  </si>
  <si>
    <t>OB196512</t>
  </si>
  <si>
    <t>OB196513</t>
  </si>
  <si>
    <t>OB196514</t>
  </si>
  <si>
    <t>OB196515</t>
  </si>
  <si>
    <t>OB196516</t>
  </si>
  <si>
    <t>OB196601</t>
  </si>
  <si>
    <t>OB196602</t>
  </si>
  <si>
    <t>OB196603</t>
  </si>
  <si>
    <t>OB196604</t>
  </si>
  <si>
    <t>OB196605</t>
  </si>
  <si>
    <t>OB196606</t>
  </si>
  <si>
    <t>OB196607</t>
  </si>
  <si>
    <t>OB196608</t>
  </si>
  <si>
    <t>OB196609</t>
  </si>
  <si>
    <t>OB196610</t>
  </si>
  <si>
    <t>OB196611</t>
  </si>
  <si>
    <t>OB196612</t>
  </si>
  <si>
    <t>OB196701</t>
  </si>
  <si>
    <t>OB196702</t>
  </si>
  <si>
    <t>OB196703</t>
  </si>
  <si>
    <t>OB196704</t>
  </si>
  <si>
    <t>OB196705</t>
  </si>
  <si>
    <t>OB196706</t>
  </si>
  <si>
    <t>OB196707</t>
  </si>
  <si>
    <t>OB196708</t>
  </si>
  <si>
    <t>OB196709</t>
  </si>
  <si>
    <t>OB196801</t>
  </si>
  <si>
    <t>OB196802</t>
  </si>
  <si>
    <t>OB196803</t>
  </si>
  <si>
    <t>OB196804</t>
  </si>
  <si>
    <t>OB196805</t>
  </si>
  <si>
    <t>OB196806</t>
  </si>
  <si>
    <t>OB196807</t>
  </si>
  <si>
    <t>OB196808</t>
  </si>
  <si>
    <t>OB196809</t>
  </si>
  <si>
    <t>OB196810</t>
  </si>
  <si>
    <t>OB196811</t>
  </si>
  <si>
    <t>OB196812</t>
  </si>
  <si>
    <t>OB196813</t>
  </si>
  <si>
    <t>OB196814</t>
  </si>
  <si>
    <t>OB196815</t>
  </si>
  <si>
    <t>OB196816</t>
  </si>
  <si>
    <t>OB196901</t>
  </si>
  <si>
    <t>OB196902</t>
  </si>
  <si>
    <t>OB196903</t>
  </si>
  <si>
    <t>OB196904</t>
  </si>
  <si>
    <t>OB196905</t>
  </si>
  <si>
    <t>OB196906</t>
  </si>
  <si>
    <t>OB196907</t>
  </si>
  <si>
    <t>OB196908</t>
  </si>
  <si>
    <t>OB196909</t>
  </si>
  <si>
    <t>OB196910</t>
  </si>
  <si>
    <t>OB196911</t>
  </si>
  <si>
    <t>OB196912</t>
  </si>
  <si>
    <t>OB196913</t>
  </si>
  <si>
    <t>OB196914</t>
  </si>
  <si>
    <t>OB197001</t>
  </si>
  <si>
    <t>OB197002</t>
  </si>
  <si>
    <t>OB197003</t>
  </si>
  <si>
    <t>OB197004</t>
  </si>
  <si>
    <t>OB197005</t>
  </si>
  <si>
    <t>OB197006</t>
  </si>
  <si>
    <t>OB197007</t>
  </si>
  <si>
    <t>OB197008</t>
  </si>
  <si>
    <t>OB197009</t>
  </si>
  <si>
    <t>OB197010</t>
  </si>
  <si>
    <t>OB197011</t>
  </si>
  <si>
    <t>OB197012</t>
  </si>
  <si>
    <t>OB197013</t>
  </si>
  <si>
    <t>OB197014</t>
  </si>
  <si>
    <t>OB197101</t>
  </si>
  <si>
    <t>OB197102</t>
  </si>
  <si>
    <t>OB197103</t>
  </si>
  <si>
    <t>OB197104</t>
  </si>
  <si>
    <t>OB197105</t>
  </si>
  <si>
    <t>OB197106</t>
  </si>
  <si>
    <t>OB197107</t>
  </si>
  <si>
    <t>OB197108</t>
  </si>
  <si>
    <t>OB197109</t>
  </si>
  <si>
    <t>OB197110</t>
  </si>
  <si>
    <t>OB197111</t>
  </si>
  <si>
    <t>OB197201</t>
  </si>
  <si>
    <t>OB197202</t>
  </si>
  <si>
    <t>OB197203</t>
  </si>
  <si>
    <t>OB197204</t>
  </si>
  <si>
    <t>OB197205</t>
  </si>
  <si>
    <t>OB197206</t>
  </si>
  <si>
    <t>OB197301</t>
  </si>
  <si>
    <t>OB197302</t>
  </si>
  <si>
    <t>OB197303</t>
  </si>
  <si>
    <t>OB197304</t>
  </si>
  <si>
    <t>OB197305</t>
  </si>
  <si>
    <t>OB197306</t>
  </si>
  <si>
    <t>OB197307</t>
  </si>
  <si>
    <t>OB197308</t>
  </si>
  <si>
    <t>OB197401</t>
  </si>
  <si>
    <t>OB197402</t>
  </si>
  <si>
    <t>OB197403</t>
  </si>
  <si>
    <t>OB197404</t>
  </si>
  <si>
    <t>OB197405</t>
  </si>
  <si>
    <t>OB197406</t>
  </si>
  <si>
    <t>OB197407</t>
  </si>
  <si>
    <t>OB197408</t>
  </si>
  <si>
    <t>OB197409</t>
  </si>
  <si>
    <t>OB197410</t>
  </si>
  <si>
    <t>OB197411</t>
  </si>
  <si>
    <t>OB197412</t>
  </si>
  <si>
    <t>OB197413</t>
  </si>
  <si>
    <t>OB197414</t>
  </si>
  <si>
    <t>OB197501</t>
  </si>
  <si>
    <t>OB197502</t>
  </si>
  <si>
    <t>OB197503</t>
  </si>
  <si>
    <t>OB197504</t>
  </si>
  <si>
    <t>OB197505</t>
  </si>
  <si>
    <t>OB197506</t>
  </si>
  <si>
    <t>OB197507</t>
  </si>
  <si>
    <t>OB197508</t>
  </si>
  <si>
    <t>OB197509</t>
  </si>
  <si>
    <t>OB197510</t>
  </si>
  <si>
    <t>OB197511</t>
  </si>
  <si>
    <t>OB197601</t>
  </si>
  <si>
    <t>OB197602</t>
  </si>
  <si>
    <t>OB197603</t>
  </si>
  <si>
    <t>OB197604</t>
  </si>
  <si>
    <t>OB197605</t>
  </si>
  <si>
    <t>OB197606</t>
  </si>
  <si>
    <t>OB197607</t>
  </si>
  <si>
    <t>OB197608</t>
  </si>
  <si>
    <t>OB197609</t>
  </si>
  <si>
    <t>OB197610</t>
  </si>
  <si>
    <t>OB197611</t>
  </si>
  <si>
    <t>OB197612</t>
  </si>
  <si>
    <t>OB197613</t>
  </si>
  <si>
    <t>OB197614</t>
  </si>
  <si>
    <t>OB197615</t>
  </si>
  <si>
    <t>OB197616</t>
  </si>
  <si>
    <t>OB197617</t>
  </si>
  <si>
    <t>OB197618</t>
  </si>
  <si>
    <t>OB197619</t>
  </si>
  <si>
    <t>OB197701</t>
  </si>
  <si>
    <t>OB197702</t>
  </si>
  <si>
    <t>OB197703</t>
  </si>
  <si>
    <t>OB197704</t>
  </si>
  <si>
    <t>OB197705</t>
  </si>
  <si>
    <t>OB197706</t>
  </si>
  <si>
    <t>OB197707</t>
  </si>
  <si>
    <t>OB197801</t>
  </si>
  <si>
    <t>OB197802</t>
  </si>
  <si>
    <t>OB197803</t>
  </si>
  <si>
    <t>OB197804</t>
  </si>
  <si>
    <t>OB197805</t>
  </si>
  <si>
    <t>OB197806</t>
  </si>
  <si>
    <t>OB197807</t>
  </si>
  <si>
    <t>OB197808</t>
  </si>
  <si>
    <t>OB197809</t>
  </si>
  <si>
    <t>OB197810</t>
  </si>
  <si>
    <t>OB197811</t>
  </si>
  <si>
    <t>OB197812</t>
  </si>
  <si>
    <t>OB197813</t>
  </si>
  <si>
    <t>OB197814</t>
  </si>
  <si>
    <t>OB197901</t>
  </si>
  <si>
    <t>OB197902</t>
  </si>
  <si>
    <t>OB197903</t>
  </si>
  <si>
    <t>OB197904</t>
  </si>
  <si>
    <t>OB197905</t>
  </si>
  <si>
    <t>OB197906</t>
  </si>
  <si>
    <t>OB197907</t>
  </si>
  <si>
    <t>OB197908</t>
  </si>
  <si>
    <t>OB197909</t>
  </si>
  <si>
    <t>OB197910</t>
  </si>
  <si>
    <t>OB197911</t>
  </si>
  <si>
    <t>OB197912</t>
  </si>
  <si>
    <t>OB198001</t>
  </si>
  <si>
    <t>OB198002</t>
  </si>
  <si>
    <t>OB198003</t>
  </si>
  <si>
    <t>OB198004</t>
  </si>
  <si>
    <t>OB198005</t>
  </si>
  <si>
    <t>OB198006</t>
  </si>
  <si>
    <t>OB198007</t>
  </si>
  <si>
    <t>OB198008</t>
  </si>
  <si>
    <t>OB198009</t>
  </si>
  <si>
    <t>OB198010</t>
  </si>
  <si>
    <t>OB198011</t>
  </si>
  <si>
    <t>OB198012</t>
  </si>
  <si>
    <t>OB198013</t>
  </si>
  <si>
    <t>OB198101</t>
  </si>
  <si>
    <t>OB198102</t>
  </si>
  <si>
    <t>OB198103</t>
  </si>
  <si>
    <t>OB198104</t>
  </si>
  <si>
    <t>OB198105</t>
  </si>
  <si>
    <t>OB198106</t>
  </si>
  <si>
    <t>OB198107</t>
  </si>
  <si>
    <t>OB198108</t>
  </si>
  <si>
    <t>OB198109</t>
  </si>
  <si>
    <t>OB198110</t>
  </si>
  <si>
    <t>OB198111</t>
  </si>
  <si>
    <t>OB198112</t>
  </si>
  <si>
    <t>OB198113</t>
  </si>
  <si>
    <t>OB198114</t>
  </si>
  <si>
    <t>OB198115</t>
  </si>
  <si>
    <t>OB198116</t>
  </si>
  <si>
    <t>OB198117</t>
  </si>
  <si>
    <t>OB198118</t>
  </si>
  <si>
    <t>OB198119</t>
  </si>
  <si>
    <t>OB198120</t>
  </si>
  <si>
    <t>OB198121</t>
  </si>
  <si>
    <t>OB198122</t>
  </si>
  <si>
    <t>OB198123</t>
  </si>
  <si>
    <t>OB198201</t>
  </si>
  <si>
    <t>OB198202</t>
  </si>
  <si>
    <t>OB198203</t>
  </si>
  <si>
    <t>OB198204</t>
  </si>
  <si>
    <t>OB198205</t>
  </si>
  <si>
    <t>ほりい</t>
  </si>
  <si>
    <t>いまにし</t>
  </si>
  <si>
    <t>たちばな</t>
  </si>
  <si>
    <t>ないとう</t>
  </si>
  <si>
    <t>にしはら</t>
  </si>
  <si>
    <t>やなぎ</t>
  </si>
  <si>
    <t>いぐち</t>
  </si>
  <si>
    <t>おかだ</t>
  </si>
  <si>
    <t>たかぎ</t>
  </si>
  <si>
    <t>つじ</t>
  </si>
  <si>
    <t>にしぐち</t>
  </si>
  <si>
    <t>ひらばやし</t>
  </si>
  <si>
    <t>やまざき</t>
  </si>
  <si>
    <t>かい</t>
  </si>
  <si>
    <t>みさき</t>
  </si>
  <si>
    <t>もりた</t>
  </si>
  <si>
    <t>くろさか</t>
  </si>
  <si>
    <t>いむら</t>
  </si>
  <si>
    <t>たが</t>
  </si>
  <si>
    <t>おがわ</t>
  </si>
  <si>
    <t>ただ</t>
  </si>
  <si>
    <t>おおたに</t>
  </si>
  <si>
    <t>おくだ</t>
  </si>
  <si>
    <t>むらかみ</t>
  </si>
  <si>
    <t>ふるかわ</t>
  </si>
  <si>
    <t>いせ</t>
  </si>
  <si>
    <t>かわぐち</t>
  </si>
  <si>
    <t>なかにし</t>
  </si>
  <si>
    <t>もり</t>
  </si>
  <si>
    <t>なかい</t>
  </si>
  <si>
    <t>まつむら</t>
  </si>
  <si>
    <t>たけなか</t>
  </si>
  <si>
    <t>たね</t>
  </si>
  <si>
    <t>01</t>
  </si>
  <si>
    <t>福田　哲也</t>
  </si>
  <si>
    <t>二見　健太郞</t>
  </si>
  <si>
    <t>増井　宏行</t>
  </si>
  <si>
    <t>松井　俊也</t>
  </si>
  <si>
    <t>OB199127</t>
  </si>
  <si>
    <t>OB199201</t>
  </si>
  <si>
    <t>OB199202</t>
  </si>
  <si>
    <t>OB199203</t>
  </si>
  <si>
    <t>OB199204</t>
  </si>
  <si>
    <t>OB199205</t>
  </si>
  <si>
    <t>OB199206</t>
  </si>
  <si>
    <t>OB199207</t>
  </si>
  <si>
    <t>OB199208</t>
  </si>
  <si>
    <t>OB199209</t>
  </si>
  <si>
    <t>OB199210</t>
  </si>
  <si>
    <t>OB199211</t>
  </si>
  <si>
    <t>OB199212</t>
  </si>
  <si>
    <t>OB199213</t>
  </si>
  <si>
    <t>OB199214</t>
  </si>
  <si>
    <t>OB199215</t>
  </si>
  <si>
    <t>OB199216</t>
  </si>
  <si>
    <t>OB199217</t>
  </si>
  <si>
    <t>OB199218</t>
  </si>
  <si>
    <t>OB199219</t>
  </si>
  <si>
    <t>OB199220</t>
  </si>
  <si>
    <t>OB199221</t>
  </si>
  <si>
    <t>OB199222</t>
  </si>
  <si>
    <t>OB199223</t>
  </si>
  <si>
    <t>OB199224</t>
  </si>
  <si>
    <t>OB199225</t>
  </si>
  <si>
    <t>OB199226</t>
  </si>
  <si>
    <t>OB199227</t>
  </si>
  <si>
    <t>OB199228</t>
  </si>
  <si>
    <t>OB199229</t>
  </si>
  <si>
    <t>OB199230</t>
  </si>
  <si>
    <t>OB199231</t>
  </si>
  <si>
    <t>OB199232</t>
  </si>
  <si>
    <t>OB199233</t>
  </si>
  <si>
    <t>OB199234</t>
  </si>
  <si>
    <t>OB199235</t>
  </si>
  <si>
    <t>OB199236</t>
  </si>
  <si>
    <t>OB199237</t>
  </si>
  <si>
    <t>OB199301</t>
  </si>
  <si>
    <t>OB199302</t>
  </si>
  <si>
    <t>OB199303</t>
  </si>
  <si>
    <t>OB199304</t>
  </si>
  <si>
    <t>OB199305</t>
  </si>
  <si>
    <t>OB199306</t>
  </si>
  <si>
    <t>OB199307</t>
  </si>
  <si>
    <t>OB199308</t>
  </si>
  <si>
    <t>OB199309</t>
  </si>
  <si>
    <t>OB199310</t>
  </si>
  <si>
    <t>OB199311</t>
  </si>
  <si>
    <t>OB199312</t>
  </si>
  <si>
    <t>OB199313</t>
  </si>
  <si>
    <t>OB199314</t>
  </si>
  <si>
    <t>OB199315</t>
  </si>
  <si>
    <t>OB199316</t>
  </si>
  <si>
    <t>OB199317</t>
  </si>
  <si>
    <t>OB199318</t>
  </si>
  <si>
    <t>OB199319</t>
  </si>
  <si>
    <t>OB199320</t>
  </si>
  <si>
    <t>OB199321</t>
  </si>
  <si>
    <t>OB199322</t>
  </si>
  <si>
    <t>OB199323</t>
  </si>
  <si>
    <t>OB199324</t>
  </si>
  <si>
    <t>OB199325</t>
  </si>
  <si>
    <t>OB199326</t>
  </si>
  <si>
    <t>OB199327</t>
  </si>
  <si>
    <t>OB199328</t>
  </si>
  <si>
    <t>OB199329</t>
  </si>
  <si>
    <t>OB199330</t>
  </si>
  <si>
    <t>OB199331</t>
  </si>
  <si>
    <t>OB199332</t>
  </si>
  <si>
    <t>OB199333</t>
  </si>
  <si>
    <t>OB199334</t>
  </si>
  <si>
    <t>OB199401</t>
  </si>
  <si>
    <t>OB199402</t>
  </si>
  <si>
    <t>OB199403</t>
  </si>
  <si>
    <t>OB199404</t>
  </si>
  <si>
    <t>OB199405</t>
  </si>
  <si>
    <t>OB199406</t>
  </si>
  <si>
    <t>OB199407</t>
  </si>
  <si>
    <t>OB199408</t>
  </si>
  <si>
    <t>OB199409</t>
  </si>
  <si>
    <t>OB199410</t>
  </si>
  <si>
    <t>OB199411</t>
  </si>
  <si>
    <t>OB199412</t>
  </si>
  <si>
    <t>OB199413</t>
  </si>
  <si>
    <t>OB199414</t>
  </si>
  <si>
    <t>OB199415</t>
  </si>
  <si>
    <t>OB199416</t>
  </si>
  <si>
    <t>OB199417</t>
  </si>
  <si>
    <t>OB199418</t>
  </si>
  <si>
    <t>OB199419</t>
  </si>
  <si>
    <t>OB199420</t>
  </si>
  <si>
    <t>OB199421</t>
  </si>
  <si>
    <t>OB199422</t>
  </si>
  <si>
    <t>OB199423</t>
  </si>
  <si>
    <t>OB199424</t>
  </si>
  <si>
    <t>OB199425</t>
  </si>
  <si>
    <t>OB199426</t>
  </si>
  <si>
    <t>OB199427</t>
  </si>
  <si>
    <t>OB199501</t>
  </si>
  <si>
    <t>OB199502</t>
  </si>
  <si>
    <t>OB199503</t>
  </si>
  <si>
    <t>OB199504</t>
  </si>
  <si>
    <t>OB199505</t>
  </si>
  <si>
    <t>OB199506</t>
  </si>
  <si>
    <t>OB199507</t>
  </si>
  <si>
    <t>OB199508</t>
  </si>
  <si>
    <t>OB199509</t>
  </si>
  <si>
    <t>OB199510</t>
  </si>
  <si>
    <t>OB199511</t>
  </si>
  <si>
    <t>OB199512</t>
  </si>
  <si>
    <t>OB199513</t>
  </si>
  <si>
    <t>OB199514</t>
  </si>
  <si>
    <t>OB199515</t>
  </si>
  <si>
    <t>OB199516</t>
  </si>
  <si>
    <t>OB199517</t>
  </si>
  <si>
    <t>OB199518</t>
  </si>
  <si>
    <t>OB199519</t>
  </si>
  <si>
    <t>OB199520</t>
  </si>
  <si>
    <t>OB199521</t>
  </si>
  <si>
    <t>OB199522</t>
  </si>
  <si>
    <t>OB199523</t>
  </si>
  <si>
    <t>OB199524</t>
  </si>
  <si>
    <t>OB199525</t>
  </si>
  <si>
    <t>OB199526</t>
  </si>
  <si>
    <t>OB199527</t>
  </si>
  <si>
    <t>OB199528</t>
  </si>
  <si>
    <t>OB199601</t>
  </si>
  <si>
    <t>OB199602</t>
  </si>
  <si>
    <t>OB199603</t>
  </si>
  <si>
    <t>OB199604</t>
  </si>
  <si>
    <t>OB199605</t>
  </si>
  <si>
    <t>OB199606</t>
  </si>
  <si>
    <t>OB199607</t>
  </si>
  <si>
    <t>OB199608</t>
  </si>
  <si>
    <t>OB199609</t>
  </si>
  <si>
    <t>OB199610</t>
  </si>
  <si>
    <t>OB199611</t>
  </si>
  <si>
    <t>OB199612</t>
  </si>
  <si>
    <t>OB199613</t>
  </si>
  <si>
    <t>OB199614</t>
  </si>
  <si>
    <t>OB199615</t>
  </si>
  <si>
    <t>OB199616</t>
  </si>
  <si>
    <t>OB199617</t>
  </si>
  <si>
    <t>OB199618</t>
  </si>
  <si>
    <t>OB199619</t>
  </si>
  <si>
    <t>OB199620</t>
  </si>
  <si>
    <t>OB199621</t>
  </si>
  <si>
    <t>OB199622</t>
  </si>
  <si>
    <t>OB199623</t>
  </si>
  <si>
    <t>OB199624</t>
  </si>
  <si>
    <t>OB199625</t>
  </si>
  <si>
    <t>OB199626</t>
  </si>
  <si>
    <t>OB199627</t>
  </si>
  <si>
    <t>OB199628</t>
  </si>
  <si>
    <t>OB199629</t>
  </si>
  <si>
    <t>OB199630</t>
  </si>
  <si>
    <t>OB199631</t>
  </si>
  <si>
    <t>OB199632</t>
  </si>
  <si>
    <t>OB199701</t>
  </si>
  <si>
    <t>OB199702</t>
  </si>
  <si>
    <t>OB199703</t>
  </si>
  <si>
    <t>OB199704</t>
  </si>
  <si>
    <t>OB199705</t>
  </si>
  <si>
    <t>OB199706</t>
  </si>
  <si>
    <t>OB199707</t>
  </si>
  <si>
    <t>OB199708</t>
  </si>
  <si>
    <t>OB199709</t>
  </si>
  <si>
    <t>OB199710</t>
  </si>
  <si>
    <t>OB199711</t>
  </si>
  <si>
    <t>OB199712</t>
  </si>
  <si>
    <t>OB199713</t>
  </si>
  <si>
    <t>OB199714</t>
  </si>
  <si>
    <t>OB199715</t>
  </si>
  <si>
    <t>OB199716</t>
  </si>
  <si>
    <t>OB199717</t>
  </si>
  <si>
    <t>OB199718</t>
  </si>
  <si>
    <t>OB199719</t>
  </si>
  <si>
    <t>OB199720</t>
  </si>
  <si>
    <t>OB199801</t>
  </si>
  <si>
    <t>OB199802</t>
  </si>
  <si>
    <t>OB199803</t>
  </si>
  <si>
    <t>OB199804</t>
  </si>
  <si>
    <t>OB199805</t>
  </si>
  <si>
    <t>OB199806</t>
  </si>
  <si>
    <t>OB199807</t>
  </si>
  <si>
    <t>OB199808</t>
  </si>
  <si>
    <t>OB199809</t>
  </si>
  <si>
    <t>OB199810</t>
  </si>
  <si>
    <t>OB199811</t>
  </si>
  <si>
    <t>OB199812</t>
  </si>
  <si>
    <t>OB199813</t>
  </si>
  <si>
    <t>OB199814</t>
  </si>
  <si>
    <t>OB199815</t>
  </si>
  <si>
    <t>OB199816</t>
  </si>
  <si>
    <t>OB199817</t>
  </si>
  <si>
    <t>OB199818</t>
  </si>
  <si>
    <t>OB199819</t>
  </si>
  <si>
    <t>OB199820</t>
  </si>
  <si>
    <t>OB199821</t>
  </si>
  <si>
    <t>OB199901</t>
  </si>
  <si>
    <t>OB199902</t>
  </si>
  <si>
    <t>OB199903</t>
  </si>
  <si>
    <t>OB199904</t>
  </si>
  <si>
    <t>OB199905</t>
  </si>
  <si>
    <t>OB199906</t>
  </si>
  <si>
    <t>OB199907</t>
  </si>
  <si>
    <t>OB199908</t>
  </si>
  <si>
    <t>OB199909</t>
  </si>
  <si>
    <t>OB199910</t>
  </si>
  <si>
    <t>OB199911</t>
  </si>
  <si>
    <t>OB199912</t>
  </si>
  <si>
    <t>OB199913</t>
  </si>
  <si>
    <t>OB199914</t>
  </si>
  <si>
    <t>OB199915</t>
  </si>
  <si>
    <t>OB199916</t>
  </si>
  <si>
    <t>OB199917</t>
  </si>
  <si>
    <t>OB199918</t>
  </si>
  <si>
    <t>OB199919</t>
  </si>
  <si>
    <t>OB199920</t>
  </si>
  <si>
    <t>OB199921</t>
  </si>
  <si>
    <t>OB199922</t>
  </si>
  <si>
    <t>OB199923</t>
  </si>
  <si>
    <t>OB199924</t>
  </si>
  <si>
    <t>OB199925</t>
  </si>
  <si>
    <t>OB199926</t>
  </si>
  <si>
    <t>OB199927</t>
  </si>
  <si>
    <t>OB200001</t>
  </si>
  <si>
    <t>OB200002</t>
  </si>
  <si>
    <t>OB200003</t>
  </si>
  <si>
    <t>OB200004</t>
  </si>
  <si>
    <t>OB200005</t>
  </si>
  <si>
    <t>OB200006</t>
  </si>
  <si>
    <t>OB200007</t>
  </si>
  <si>
    <t>OB200008</t>
  </si>
  <si>
    <t>OB200009</t>
  </si>
  <si>
    <t>OB200010</t>
  </si>
  <si>
    <t>OB200011</t>
  </si>
  <si>
    <t>OB200012</t>
  </si>
  <si>
    <t>OB200013</t>
  </si>
  <si>
    <t>OB200014</t>
  </si>
  <si>
    <t>OB200015</t>
  </si>
  <si>
    <t>OB200016</t>
  </si>
  <si>
    <t>OB200017</t>
  </si>
  <si>
    <t>OB200018</t>
  </si>
  <si>
    <t>OB200019</t>
  </si>
  <si>
    <t>OB200020</t>
  </si>
  <si>
    <t>OB200021</t>
  </si>
  <si>
    <t>OB200022</t>
  </si>
  <si>
    <t>OB200023</t>
  </si>
  <si>
    <t>OB200101</t>
  </si>
  <si>
    <t>OB200102</t>
  </si>
  <si>
    <t>OB200103</t>
  </si>
  <si>
    <t>OB200104</t>
  </si>
  <si>
    <t>OB200105</t>
  </si>
  <si>
    <t>OB200106</t>
  </si>
  <si>
    <t>OB200107</t>
  </si>
  <si>
    <t>OB200108</t>
  </si>
  <si>
    <t>OB200109</t>
  </si>
  <si>
    <t>OB200110</t>
  </si>
  <si>
    <t>OB200111</t>
  </si>
  <si>
    <t>OB200112</t>
  </si>
  <si>
    <t>OB200113</t>
  </si>
  <si>
    <t>OB200114</t>
  </si>
  <si>
    <t>OB200115</t>
  </si>
  <si>
    <t>OB200116</t>
  </si>
  <si>
    <t>OB200117</t>
  </si>
  <si>
    <t>OB200118</t>
  </si>
  <si>
    <t>OB200119</t>
  </si>
  <si>
    <t>OB200120</t>
  </si>
  <si>
    <t>OB200121</t>
  </si>
  <si>
    <t>OB200122</t>
  </si>
  <si>
    <t>OB200123</t>
  </si>
  <si>
    <t>OB200124</t>
  </si>
  <si>
    <t>OB200125</t>
  </si>
  <si>
    <t>OB200126</t>
  </si>
  <si>
    <t>OB200202</t>
  </si>
  <si>
    <t>OB200203</t>
  </si>
  <si>
    <t>OB200204</t>
  </si>
  <si>
    <t>OB200205</t>
  </si>
  <si>
    <t>OB200206</t>
  </si>
  <si>
    <t>OB200207</t>
  </si>
  <si>
    <t>OB200208</t>
  </si>
  <si>
    <t>OB200209</t>
  </si>
  <si>
    <t>OB200210</t>
  </si>
  <si>
    <t>OB200211</t>
  </si>
  <si>
    <t>OB200212</t>
  </si>
  <si>
    <t>OB200213</t>
  </si>
  <si>
    <t>OB200214</t>
  </si>
  <si>
    <t>OB200215</t>
  </si>
  <si>
    <t>OB200216</t>
  </si>
  <si>
    <t>OB200217</t>
  </si>
  <si>
    <t>OB200218</t>
  </si>
  <si>
    <t>OB200219</t>
  </si>
  <si>
    <t>OB200220</t>
  </si>
  <si>
    <t>OB200221</t>
  </si>
  <si>
    <t>OB200222</t>
  </si>
  <si>
    <t>OB200223</t>
  </si>
  <si>
    <t>OB200224</t>
  </si>
  <si>
    <t>OB200225</t>
  </si>
  <si>
    <t>OB200301</t>
  </si>
  <si>
    <t>OB200302</t>
  </si>
  <si>
    <t>OB200303</t>
  </si>
  <si>
    <t>OB200304</t>
  </si>
  <si>
    <t>OB200305</t>
  </si>
  <si>
    <t>OB200306</t>
  </si>
  <si>
    <t>OB200307</t>
  </si>
  <si>
    <t>OB200308</t>
  </si>
  <si>
    <t>OB200309</t>
  </si>
  <si>
    <t>OB200310</t>
  </si>
  <si>
    <t>OB200311</t>
  </si>
  <si>
    <t>OB200312</t>
  </si>
  <si>
    <t>OB200313</t>
  </si>
  <si>
    <t>OB200314</t>
  </si>
  <si>
    <t>OB200315</t>
  </si>
  <si>
    <t>OB200316</t>
  </si>
  <si>
    <t>OB200317</t>
  </si>
  <si>
    <t>OB200318</t>
  </si>
  <si>
    <t>OB200401</t>
  </si>
  <si>
    <t>OB200402</t>
  </si>
  <si>
    <t>OB200403</t>
  </si>
  <si>
    <t>OB200404</t>
  </si>
  <si>
    <t>OB200405</t>
  </si>
  <si>
    <t>OB200406</t>
  </si>
  <si>
    <t>OB200407</t>
  </si>
  <si>
    <t>OB200408</t>
  </si>
  <si>
    <t>OB200409</t>
  </si>
  <si>
    <t>OB200410</t>
  </si>
  <si>
    <t>OB200411</t>
  </si>
  <si>
    <t>OB200412</t>
  </si>
  <si>
    <t>OB200413</t>
  </si>
  <si>
    <t>OB200414</t>
  </si>
  <si>
    <t>OB200415</t>
  </si>
  <si>
    <t>OB200416</t>
  </si>
  <si>
    <t>OB200417</t>
  </si>
  <si>
    <t>OB200418</t>
  </si>
  <si>
    <t>OB200419</t>
  </si>
  <si>
    <t>OB200420</t>
  </si>
  <si>
    <t>OB200421</t>
  </si>
  <si>
    <t>OB200422</t>
  </si>
  <si>
    <t>OB200501</t>
  </si>
  <si>
    <t>OB200502</t>
  </si>
  <si>
    <t>OB200503</t>
  </si>
  <si>
    <t>OB200504</t>
  </si>
  <si>
    <t>OB200505</t>
  </si>
  <si>
    <t>井出　達朗</t>
  </si>
  <si>
    <t>森田　尚希</t>
  </si>
  <si>
    <t>米田　繁大</t>
  </si>
  <si>
    <t>大久保　教全</t>
  </si>
  <si>
    <t>2011年/平成23年</t>
  </si>
  <si>
    <t>大平　純平</t>
  </si>
  <si>
    <t>勝山　貴文</t>
  </si>
  <si>
    <t>神倉　公範</t>
  </si>
  <si>
    <t>木下　博史</t>
  </si>
  <si>
    <t>小森　光太郎</t>
  </si>
  <si>
    <t>才田　修二</t>
  </si>
  <si>
    <t>四至本　侑城</t>
  </si>
  <si>
    <t>永松　大輝</t>
  </si>
  <si>
    <t>野上　喬平</t>
  </si>
  <si>
    <t>橋本　丈弥</t>
  </si>
  <si>
    <t>費　宣淳</t>
  </si>
  <si>
    <t>松崎　夏幸</t>
  </si>
  <si>
    <t>松本　光司</t>
  </si>
  <si>
    <t>松本　広大</t>
  </si>
  <si>
    <t>牟田　慎太郎</t>
  </si>
  <si>
    <t>森田　洋介</t>
  </si>
  <si>
    <t>金子　邦彦</t>
  </si>
  <si>
    <t>木下　立人</t>
  </si>
  <si>
    <t>鹿間　保浩</t>
  </si>
  <si>
    <t>西山　伸介</t>
  </si>
  <si>
    <t>平岡　典明</t>
  </si>
  <si>
    <t>福井　俊之</t>
  </si>
  <si>
    <t>福岡　俊之</t>
  </si>
  <si>
    <t>渕上　一人</t>
  </si>
  <si>
    <t>宮副　洋</t>
  </si>
  <si>
    <t>森井　規雄</t>
  </si>
  <si>
    <t>山神　孝志</t>
  </si>
  <si>
    <t>上田　弘之</t>
  </si>
  <si>
    <t>奥田　玲</t>
  </si>
  <si>
    <t>折居　弘滋</t>
  </si>
  <si>
    <t>北澤　仁</t>
  </si>
  <si>
    <t>中谷　太一</t>
  </si>
  <si>
    <t>1991年/平成3年</t>
  </si>
  <si>
    <t>平山　浩篤</t>
  </si>
  <si>
    <t>弘津　英司</t>
  </si>
  <si>
    <t>福井　隆彦</t>
  </si>
  <si>
    <t>福田　光宏</t>
  </si>
  <si>
    <t>菅野　有生央</t>
  </si>
  <si>
    <t>種　洋史</t>
  </si>
  <si>
    <t>石瀬　治武</t>
  </si>
  <si>
    <t>石塚　広和</t>
  </si>
  <si>
    <t>今西　斉</t>
  </si>
  <si>
    <t>藤田　五朗</t>
  </si>
  <si>
    <t>飯降　幸雄</t>
  </si>
  <si>
    <t>上原　紀夫</t>
  </si>
  <si>
    <t>加藤　幹男</t>
  </si>
  <si>
    <t>中島　和民</t>
  </si>
  <si>
    <t>村岡　正啓</t>
  </si>
  <si>
    <t>村上　純一</t>
  </si>
  <si>
    <t>井手　時弘</t>
  </si>
  <si>
    <t>岩切　修</t>
  </si>
  <si>
    <t>陰山　昭</t>
  </si>
  <si>
    <t>黒坂　敏夫</t>
  </si>
  <si>
    <t>山岡　次郎</t>
  </si>
  <si>
    <t>今村　修朗</t>
  </si>
  <si>
    <t>大島　響</t>
  </si>
  <si>
    <t>広告主</t>
  </si>
  <si>
    <t>赤松　隆司</t>
  </si>
  <si>
    <t>管理番号</t>
  </si>
  <si>
    <t>1984年/昭和59年</t>
  </si>
  <si>
    <t>石井　泰彦</t>
  </si>
  <si>
    <t>岩崎　貞治</t>
  </si>
  <si>
    <t>内村　純一</t>
  </si>
  <si>
    <t>大川　貴史</t>
  </si>
  <si>
    <t>大八木　淳史</t>
  </si>
  <si>
    <t>木下　吉信</t>
  </si>
  <si>
    <t>清鶴　敏也</t>
  </si>
  <si>
    <t>田井　敏秀</t>
  </si>
  <si>
    <t>高橋　聖</t>
  </si>
  <si>
    <t>竹谷　浩一郎</t>
  </si>
  <si>
    <t>中井　剛</t>
  </si>
  <si>
    <t>深田　洋史</t>
  </si>
  <si>
    <t>藤本　智史</t>
  </si>
  <si>
    <t>船橋　寛明</t>
  </si>
  <si>
    <t>本間　浩司</t>
  </si>
  <si>
    <t>松本　尚夫</t>
  </si>
  <si>
    <t>柳川　鉱一</t>
  </si>
  <si>
    <t>山村　真也</t>
  </si>
  <si>
    <t>大島　利一</t>
  </si>
  <si>
    <t>徳久　大器</t>
  </si>
  <si>
    <t>尾崎　章</t>
  </si>
  <si>
    <t>斉藤　均</t>
  </si>
  <si>
    <t>松本　将生</t>
  </si>
  <si>
    <t>山田　輝明</t>
  </si>
  <si>
    <t>OB198206</t>
  </si>
  <si>
    <t>OB198207</t>
  </si>
  <si>
    <t>OB198208</t>
  </si>
  <si>
    <t>OB198209</t>
  </si>
  <si>
    <t>OB198210</t>
  </si>
  <si>
    <t>OB198211</t>
  </si>
  <si>
    <t>OB198301</t>
  </si>
  <si>
    <t>OB198302</t>
  </si>
  <si>
    <t>OB198303</t>
  </si>
  <si>
    <t>OB198304</t>
  </si>
  <si>
    <t>OB198305</t>
  </si>
  <si>
    <t>OB198306</t>
  </si>
  <si>
    <t>OB198307</t>
  </si>
  <si>
    <t>OB198308</t>
  </si>
  <si>
    <t>OB198309</t>
  </si>
  <si>
    <t>OB198310</t>
  </si>
  <si>
    <t>OB198311</t>
  </si>
  <si>
    <t>OB198312</t>
  </si>
  <si>
    <t>OB198313</t>
  </si>
  <si>
    <t>OB198314</t>
  </si>
  <si>
    <t>OB198315</t>
  </si>
  <si>
    <t>OB198316</t>
  </si>
  <si>
    <t>OB198317</t>
  </si>
  <si>
    <t>OB198318</t>
  </si>
  <si>
    <t>OB198319</t>
  </si>
  <si>
    <t>OB198320</t>
  </si>
  <si>
    <t>OB198401</t>
  </si>
  <si>
    <t>OB198402</t>
  </si>
  <si>
    <t>OB198403</t>
  </si>
  <si>
    <t>OB198404</t>
  </si>
  <si>
    <t>OB198405</t>
  </si>
  <si>
    <t>OB198406</t>
  </si>
  <si>
    <t>OB198407</t>
  </si>
  <si>
    <t>OB198408</t>
  </si>
  <si>
    <t>OB198409</t>
  </si>
  <si>
    <t>OB198410</t>
  </si>
  <si>
    <t>OB198411</t>
  </si>
  <si>
    <t>OB198412</t>
  </si>
  <si>
    <t>OB198413</t>
  </si>
  <si>
    <t>OB198414</t>
  </si>
  <si>
    <t>OB198415</t>
  </si>
  <si>
    <t>OB198416</t>
  </si>
  <si>
    <t>OB198417</t>
  </si>
  <si>
    <t>OB198418</t>
  </si>
  <si>
    <t>OB198419</t>
  </si>
  <si>
    <t>OB198420</t>
  </si>
  <si>
    <t>OB198421</t>
  </si>
  <si>
    <t>OB198422</t>
  </si>
  <si>
    <t>OB198423</t>
  </si>
  <si>
    <t>OB198424</t>
  </si>
  <si>
    <t>OB198425</t>
  </si>
  <si>
    <t>OB198426</t>
  </si>
  <si>
    <t>OB198501</t>
  </si>
  <si>
    <t>OB198502</t>
  </si>
  <si>
    <t>OB198503</t>
  </si>
  <si>
    <t>OB198504</t>
  </si>
  <si>
    <t>OB198505</t>
  </si>
  <si>
    <t>OB198506</t>
  </si>
  <si>
    <t>OB198507</t>
  </si>
  <si>
    <t>OB198508</t>
  </si>
  <si>
    <t>OB198509</t>
  </si>
  <si>
    <t>OB198510</t>
  </si>
  <si>
    <t>OB198511</t>
  </si>
  <si>
    <t>OB198512</t>
  </si>
  <si>
    <t>OB198513</t>
  </si>
  <si>
    <t>OB198514</t>
  </si>
  <si>
    <t>OB198515</t>
  </si>
  <si>
    <t>OB198516</t>
  </si>
  <si>
    <t>OB198517</t>
  </si>
  <si>
    <t>OB198518</t>
  </si>
  <si>
    <t>OB198519</t>
  </si>
  <si>
    <t>OB198520</t>
  </si>
  <si>
    <t>OB198521</t>
  </si>
  <si>
    <t>OB198522</t>
  </si>
  <si>
    <t>OB198523</t>
  </si>
  <si>
    <t>OB198524</t>
  </si>
  <si>
    <t>OB198525</t>
  </si>
  <si>
    <t>OB198526</t>
  </si>
  <si>
    <t>OB198527</t>
  </si>
  <si>
    <t>OB198528</t>
  </si>
  <si>
    <t>OB198529</t>
  </si>
  <si>
    <t>OB198530</t>
  </si>
  <si>
    <t>OB198531</t>
  </si>
  <si>
    <t>OB198532</t>
  </si>
  <si>
    <t>OB198533</t>
  </si>
  <si>
    <t>OB198534</t>
  </si>
  <si>
    <t>OB198535</t>
  </si>
  <si>
    <t>OB198536</t>
  </si>
  <si>
    <t>OB198537</t>
  </si>
  <si>
    <t>OB198538</t>
  </si>
  <si>
    <t>OB198539</t>
  </si>
  <si>
    <t>OB198540</t>
  </si>
  <si>
    <t>OB198541</t>
  </si>
  <si>
    <t>OB198601</t>
  </si>
  <si>
    <t>OB198602</t>
  </si>
  <si>
    <t>OB198603</t>
  </si>
  <si>
    <t>OB198604</t>
  </si>
  <si>
    <t>OB198605</t>
  </si>
  <si>
    <t>OB198606</t>
  </si>
  <si>
    <t>OB198607</t>
  </si>
  <si>
    <t>OB198608</t>
  </si>
  <si>
    <t>OB198609</t>
  </si>
  <si>
    <t>OB198610</t>
  </si>
  <si>
    <t>OB198611</t>
  </si>
  <si>
    <t>OB198612</t>
  </si>
  <si>
    <t>OB198613</t>
  </si>
  <si>
    <t>OB198614</t>
  </si>
  <si>
    <t>OB198615</t>
  </si>
  <si>
    <t>OB198616</t>
  </si>
  <si>
    <t>OB198617</t>
  </si>
  <si>
    <t>OB198619</t>
  </si>
  <si>
    <t>OB198620</t>
  </si>
  <si>
    <t>OB198621</t>
  </si>
  <si>
    <t>OB198622</t>
  </si>
  <si>
    <t>OB198623</t>
  </si>
  <si>
    <t>OB198624</t>
  </si>
  <si>
    <t>OB198625</t>
  </si>
  <si>
    <t>OB198626</t>
  </si>
  <si>
    <t>OB198701</t>
  </si>
  <si>
    <t>OB198702</t>
  </si>
  <si>
    <t>OB198703</t>
  </si>
  <si>
    <t>OB198704</t>
  </si>
  <si>
    <t>OB198705</t>
  </si>
  <si>
    <t>OB198706</t>
  </si>
  <si>
    <t>OB198707</t>
  </si>
  <si>
    <t>OB198708</t>
  </si>
  <si>
    <t>OB198709</t>
  </si>
  <si>
    <t>OB198710</t>
  </si>
  <si>
    <t>OB198711</t>
  </si>
  <si>
    <t>OB198712</t>
  </si>
  <si>
    <t>OB198713</t>
  </si>
  <si>
    <t>OB198714</t>
  </si>
  <si>
    <t>OB198715</t>
  </si>
  <si>
    <t>OB198716</t>
  </si>
  <si>
    <t>OB198717</t>
  </si>
  <si>
    <t>OB198718</t>
  </si>
  <si>
    <t>OB198719</t>
  </si>
  <si>
    <t>OB198720</t>
  </si>
  <si>
    <t>OB198801</t>
  </si>
  <si>
    <t>OB198802</t>
  </si>
  <si>
    <t>OB198803</t>
  </si>
  <si>
    <t>OB198804</t>
  </si>
  <si>
    <t>OB198805</t>
  </si>
  <si>
    <t>OB198806</t>
  </si>
  <si>
    <t>OB198807</t>
  </si>
  <si>
    <t>OB198808</t>
  </si>
  <si>
    <t>OB198809</t>
  </si>
  <si>
    <t>OB198810</t>
  </si>
  <si>
    <t>OB198811</t>
  </si>
  <si>
    <t>OB198812</t>
  </si>
  <si>
    <t>OB198813</t>
  </si>
  <si>
    <t>OB198814</t>
  </si>
  <si>
    <t>OB198815</t>
  </si>
  <si>
    <t>OB198816</t>
  </si>
  <si>
    <t>OB198817</t>
  </si>
  <si>
    <t>OB198818</t>
  </si>
  <si>
    <t>OB198819</t>
  </si>
  <si>
    <t>OB198820</t>
  </si>
  <si>
    <t>OB198821</t>
  </si>
  <si>
    <t>OB198822</t>
  </si>
  <si>
    <t>OB198823</t>
  </si>
  <si>
    <t>OB198824</t>
  </si>
  <si>
    <t>OB198825</t>
  </si>
  <si>
    <t>OB198826</t>
  </si>
  <si>
    <t>OB198827</t>
  </si>
  <si>
    <t>OB198828</t>
  </si>
  <si>
    <t>OB198829</t>
  </si>
  <si>
    <t>OB198830</t>
  </si>
  <si>
    <t>OB198831</t>
  </si>
  <si>
    <t>OB198832</t>
  </si>
  <si>
    <t>OB198833</t>
  </si>
  <si>
    <t>OB198834</t>
  </si>
  <si>
    <t>OB198901</t>
  </si>
  <si>
    <t>OB198902</t>
  </si>
  <si>
    <t>OB198903</t>
  </si>
  <si>
    <t>OB198904</t>
  </si>
  <si>
    <t>OB198905</t>
  </si>
  <si>
    <t>OB198906</t>
  </si>
  <si>
    <t>OB198907</t>
  </si>
  <si>
    <t>OB198908</t>
  </si>
  <si>
    <t>OB198909</t>
  </si>
  <si>
    <t>OB198910</t>
  </si>
  <si>
    <t>OB198911</t>
  </si>
  <si>
    <t>OB198912</t>
  </si>
  <si>
    <t>OB198913</t>
  </si>
  <si>
    <t>OB198914</t>
  </si>
  <si>
    <t>OB198915</t>
  </si>
  <si>
    <t>OB198916</t>
  </si>
  <si>
    <t>OB198917</t>
  </si>
  <si>
    <t>OB198918</t>
  </si>
  <si>
    <t>OB198919</t>
  </si>
  <si>
    <t>OB198920</t>
  </si>
  <si>
    <t>OB198921</t>
  </si>
  <si>
    <t>OB198922</t>
  </si>
  <si>
    <t>OB198923</t>
  </si>
  <si>
    <t>OB198924</t>
  </si>
  <si>
    <t>OB198925</t>
  </si>
  <si>
    <t>OB198926</t>
  </si>
  <si>
    <t>OB198927</t>
  </si>
  <si>
    <t>OB198928</t>
  </si>
  <si>
    <t>OB198929</t>
  </si>
  <si>
    <t>OB198930</t>
  </si>
  <si>
    <t>OB198931</t>
  </si>
  <si>
    <t>OB198932</t>
  </si>
  <si>
    <t>OB198933</t>
  </si>
  <si>
    <t>OB198934</t>
  </si>
  <si>
    <t>OB198935</t>
  </si>
  <si>
    <t>OB198936</t>
  </si>
  <si>
    <t>OB198937</t>
  </si>
  <si>
    <t>OB198938</t>
  </si>
  <si>
    <t>OB198939</t>
  </si>
  <si>
    <t>OB198940</t>
  </si>
  <si>
    <t>OB198941</t>
  </si>
  <si>
    <t>OB198942</t>
  </si>
  <si>
    <t>OB198943</t>
  </si>
  <si>
    <t>OB198944</t>
  </si>
  <si>
    <t>OB198945</t>
  </si>
  <si>
    <t>OB198946</t>
  </si>
  <si>
    <t>OB198947</t>
  </si>
  <si>
    <t>OB198948</t>
  </si>
  <si>
    <t>OB198949</t>
  </si>
  <si>
    <t>OB198950</t>
  </si>
  <si>
    <t>OB198951</t>
  </si>
  <si>
    <t>OB199001</t>
  </si>
  <si>
    <t>OB199002</t>
  </si>
  <si>
    <t>OB199003</t>
  </si>
  <si>
    <t>OB199004</t>
  </si>
  <si>
    <t>OB199005</t>
  </si>
  <si>
    <t>OB199006</t>
  </si>
  <si>
    <t>OB199007</t>
  </si>
  <si>
    <t>OB199008</t>
  </si>
  <si>
    <t>OB199009</t>
  </si>
  <si>
    <t>OB199010</t>
  </si>
  <si>
    <t>OB199011</t>
  </si>
  <si>
    <t>OB199012</t>
  </si>
  <si>
    <t>OB199013</t>
  </si>
  <si>
    <t>OB199014</t>
  </si>
  <si>
    <t>OB199015</t>
  </si>
  <si>
    <t>OB199016</t>
  </si>
  <si>
    <t>OB199017</t>
  </si>
  <si>
    <t>OB199018</t>
  </si>
  <si>
    <t>OB199019</t>
  </si>
  <si>
    <t>OB199020</t>
  </si>
  <si>
    <t>OB199021</t>
  </si>
  <si>
    <t>OB199022</t>
  </si>
  <si>
    <t>OB199023</t>
  </si>
  <si>
    <t>OB199024</t>
  </si>
  <si>
    <t>OB199025</t>
  </si>
  <si>
    <t>OB199026</t>
  </si>
  <si>
    <t>OB199027</t>
  </si>
  <si>
    <t>OB199101</t>
  </si>
  <si>
    <t>OB199102</t>
  </si>
  <si>
    <t>OB199103</t>
  </si>
  <si>
    <t>OB199104</t>
  </si>
  <si>
    <t>OB199105</t>
  </si>
  <si>
    <t>OB199106</t>
  </si>
  <si>
    <t>OB199107</t>
  </si>
  <si>
    <t>OB199108</t>
  </si>
  <si>
    <t>OB199109</t>
  </si>
  <si>
    <t>OB199110</t>
  </si>
  <si>
    <t>OB199111</t>
  </si>
  <si>
    <t>OB199112</t>
  </si>
  <si>
    <t>OB199113</t>
  </si>
  <si>
    <t>OB199114</t>
  </si>
  <si>
    <t>OB199115</t>
  </si>
  <si>
    <t>OB199116</t>
  </si>
  <si>
    <t>OB199117</t>
  </si>
  <si>
    <t>OB199118</t>
  </si>
  <si>
    <t>OB199119</t>
  </si>
  <si>
    <t>OB199120</t>
  </si>
  <si>
    <t>OB199121</t>
  </si>
  <si>
    <t>OB199122</t>
  </si>
  <si>
    <t>OB199123</t>
  </si>
  <si>
    <t>OB199124</t>
  </si>
  <si>
    <t>OB199125</t>
  </si>
  <si>
    <t>OB199126</t>
  </si>
  <si>
    <t>宮坂　典央</t>
  </si>
  <si>
    <t>会員番号</t>
  </si>
  <si>
    <t>02</t>
  </si>
  <si>
    <t>02</t>
  </si>
  <si>
    <t>03</t>
  </si>
  <si>
    <t>03</t>
  </si>
  <si>
    <t>04</t>
  </si>
  <si>
    <t>04</t>
  </si>
  <si>
    <t>05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</si>
  <si>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</si>
  <si>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</si>
  <si>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</si>
  <si>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</si>
  <si>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</si>
  <si>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</si>
  <si>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</si>
  <si>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</si>
  <si>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</si>
  <si>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</si>
  <si>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</si>
  <si>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</si>
  <si>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</si>
  <si>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</si>
  <si>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</si>
  <si>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</si>
  <si>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</si>
  <si>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</si>
  <si>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</si>
  <si>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</si>
  <si>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</si>
  <si>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</si>
  <si>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</si>
  <si>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</si>
  <si>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藤林　望</t>
  </si>
  <si>
    <t>加井　健司</t>
  </si>
  <si>
    <t>藤川　由武</t>
  </si>
  <si>
    <t>山本　僚</t>
  </si>
  <si>
    <t>小張　美知子</t>
  </si>
  <si>
    <t>榎木　幸信</t>
  </si>
  <si>
    <t>高田　光郎</t>
  </si>
  <si>
    <t>福井　隆一郎</t>
  </si>
  <si>
    <t>阪口　武嗣</t>
  </si>
  <si>
    <t>1972年/昭和47年</t>
  </si>
  <si>
    <t>徳原　永宅</t>
  </si>
  <si>
    <t>長田　文隆</t>
  </si>
  <si>
    <t>村口　和夫</t>
  </si>
  <si>
    <t>吉野　英一</t>
  </si>
  <si>
    <t>井上　正剛</t>
  </si>
  <si>
    <t>酒井　潤</t>
  </si>
  <si>
    <t>谷本　孝史</t>
  </si>
  <si>
    <t>中西　登志夫</t>
  </si>
  <si>
    <t>OB200506</t>
  </si>
  <si>
    <t>OB200507</t>
  </si>
  <si>
    <t>OB200508</t>
  </si>
  <si>
    <t>OB200509</t>
  </si>
  <si>
    <t>OB200510</t>
  </si>
  <si>
    <t>OB200511</t>
  </si>
  <si>
    <t>OB200512</t>
  </si>
  <si>
    <t>OB200513</t>
  </si>
  <si>
    <t>OB200514</t>
  </si>
  <si>
    <t>OB200515</t>
  </si>
  <si>
    <t>OB200516</t>
  </si>
  <si>
    <t>OB200517</t>
  </si>
  <si>
    <t>OB200518</t>
  </si>
  <si>
    <t>OB200519</t>
  </si>
  <si>
    <t>OB200520</t>
  </si>
  <si>
    <t>OB200521</t>
  </si>
  <si>
    <t>OB200522</t>
  </si>
  <si>
    <t>OB200523</t>
  </si>
  <si>
    <t>OB200524</t>
  </si>
  <si>
    <t>OB200525</t>
  </si>
  <si>
    <t>OB200526</t>
  </si>
  <si>
    <t>OB200527</t>
  </si>
  <si>
    <t>OB200528</t>
  </si>
  <si>
    <t>OB200529</t>
  </si>
  <si>
    <t>OB200530</t>
  </si>
  <si>
    <t>OB200531</t>
  </si>
  <si>
    <t>OB200532</t>
  </si>
  <si>
    <t>OB200533</t>
  </si>
  <si>
    <t>OB200534</t>
  </si>
  <si>
    <t>OB200601</t>
  </si>
  <si>
    <t>OB200602</t>
  </si>
  <si>
    <t>OB200603</t>
  </si>
  <si>
    <t>OB200604</t>
  </si>
  <si>
    <t>OB200605</t>
  </si>
  <si>
    <t>OB200606</t>
  </si>
  <si>
    <t>OB200607</t>
  </si>
  <si>
    <t>OB200608</t>
  </si>
  <si>
    <t>OB200609</t>
  </si>
  <si>
    <t>OB200610</t>
  </si>
  <si>
    <t>OB200611</t>
  </si>
  <si>
    <t>OB200612</t>
  </si>
  <si>
    <t>OB200613</t>
  </si>
  <si>
    <t>OB200614</t>
  </si>
  <si>
    <t>OB200615</t>
  </si>
  <si>
    <t>OB200616</t>
  </si>
  <si>
    <t>OB200617</t>
  </si>
  <si>
    <t>OB200618</t>
  </si>
  <si>
    <t>OB200619</t>
  </si>
  <si>
    <t>OB200620</t>
  </si>
  <si>
    <t>OB200621</t>
  </si>
  <si>
    <t>OB200622</t>
  </si>
  <si>
    <t>OB200623</t>
  </si>
  <si>
    <t>OB200624</t>
  </si>
  <si>
    <t>OB200625</t>
  </si>
  <si>
    <t>OB200626</t>
  </si>
  <si>
    <t>OB200627</t>
  </si>
  <si>
    <t>OB200701</t>
  </si>
  <si>
    <t>OB200702</t>
  </si>
  <si>
    <t>OB200703</t>
  </si>
  <si>
    <t>OB200704</t>
  </si>
  <si>
    <t>OB200705</t>
  </si>
  <si>
    <t>OB200706</t>
  </si>
  <si>
    <t>OB200707</t>
  </si>
  <si>
    <t>OB200708</t>
  </si>
  <si>
    <t>OB200709</t>
  </si>
  <si>
    <t>OB200710</t>
  </si>
  <si>
    <t>OB200711</t>
  </si>
  <si>
    <t>OB200712</t>
  </si>
  <si>
    <t>OB200713</t>
  </si>
  <si>
    <t>OB200714</t>
  </si>
  <si>
    <t>OB200715</t>
  </si>
  <si>
    <t>OB200716</t>
  </si>
  <si>
    <t>OB200717</t>
  </si>
  <si>
    <t>OB200718</t>
  </si>
  <si>
    <t>OB200719</t>
  </si>
  <si>
    <t>OB200720</t>
  </si>
  <si>
    <t>OB200721</t>
  </si>
  <si>
    <t>OB200722</t>
  </si>
  <si>
    <t>OB200723</t>
  </si>
  <si>
    <t>OB200801</t>
  </si>
  <si>
    <t>OB200802</t>
  </si>
  <si>
    <t>OB200803</t>
  </si>
  <si>
    <t>OB200804</t>
  </si>
  <si>
    <t>OB200805</t>
  </si>
  <si>
    <t>OB200806</t>
  </si>
  <si>
    <t>OB200807</t>
  </si>
  <si>
    <t>OB200808</t>
  </si>
  <si>
    <t>OB200809</t>
  </si>
  <si>
    <t>OB200810</t>
  </si>
  <si>
    <t>OB200811</t>
  </si>
  <si>
    <t>OB200812</t>
  </si>
  <si>
    <t>OB200813</t>
  </si>
  <si>
    <t>OB200814</t>
  </si>
  <si>
    <t>OB200815</t>
  </si>
  <si>
    <t>OB200816</t>
  </si>
  <si>
    <t>OB200817</t>
  </si>
  <si>
    <t>OB200818</t>
  </si>
  <si>
    <t>OB200819</t>
  </si>
  <si>
    <t>OB200820</t>
  </si>
  <si>
    <t>OB200821</t>
  </si>
  <si>
    <t>OB200822</t>
  </si>
  <si>
    <t>OB200823</t>
  </si>
  <si>
    <t>OB200824</t>
  </si>
  <si>
    <t>OB200825</t>
  </si>
  <si>
    <t>OB200826</t>
  </si>
  <si>
    <t>OB200901</t>
  </si>
  <si>
    <t>OB200902</t>
  </si>
  <si>
    <t>OB200903</t>
  </si>
  <si>
    <t>OB200904</t>
  </si>
  <si>
    <t>OB200905</t>
  </si>
  <si>
    <t>OB200906</t>
  </si>
  <si>
    <t>OB200907</t>
  </si>
  <si>
    <t>OB200908</t>
  </si>
  <si>
    <t>OB200909</t>
  </si>
  <si>
    <t>OB200910</t>
  </si>
  <si>
    <t>OB200911</t>
  </si>
  <si>
    <t>OB200912</t>
  </si>
  <si>
    <t>OB200913</t>
  </si>
  <si>
    <t>OB200914</t>
  </si>
  <si>
    <t>OB200915</t>
  </si>
  <si>
    <t>OB200916</t>
  </si>
  <si>
    <t>OB200917</t>
  </si>
  <si>
    <t>OB200918</t>
  </si>
  <si>
    <t>OB200919</t>
  </si>
  <si>
    <t>OB200920</t>
  </si>
  <si>
    <t>OB200921</t>
  </si>
  <si>
    <t>OB200922</t>
  </si>
  <si>
    <t>OB200923</t>
  </si>
  <si>
    <t>OB200924</t>
  </si>
  <si>
    <t>OB200925</t>
  </si>
  <si>
    <t>OB200926</t>
  </si>
  <si>
    <t>OB200927</t>
  </si>
  <si>
    <t>OB200928</t>
  </si>
  <si>
    <t>OB200929</t>
  </si>
  <si>
    <t>OB200930</t>
  </si>
  <si>
    <t>OB200931</t>
  </si>
  <si>
    <t>OB200932</t>
  </si>
  <si>
    <t>OB200933</t>
  </si>
  <si>
    <t>OB200934</t>
  </si>
  <si>
    <t>OB200935</t>
  </si>
  <si>
    <t>OB201001</t>
  </si>
  <si>
    <t>OB201002</t>
  </si>
  <si>
    <t>OB201003</t>
  </si>
  <si>
    <t>OB201006</t>
  </si>
  <si>
    <t>OB201007</t>
  </si>
  <si>
    <t>OB201008</t>
  </si>
  <si>
    <t>OB201009</t>
  </si>
  <si>
    <t>OB201010</t>
  </si>
  <si>
    <t>OB201011</t>
  </si>
  <si>
    <t>OB201012</t>
  </si>
  <si>
    <t>OB201013</t>
  </si>
  <si>
    <t>OB201014</t>
  </si>
  <si>
    <t>OB201015</t>
  </si>
  <si>
    <t>OB201016</t>
  </si>
  <si>
    <t>OB201017</t>
  </si>
  <si>
    <t>OB201018</t>
  </si>
  <si>
    <t>OB201019</t>
  </si>
  <si>
    <t>OB201020</t>
  </si>
  <si>
    <t>OB201021</t>
  </si>
  <si>
    <t>OB201022</t>
  </si>
  <si>
    <t>OB201023</t>
  </si>
  <si>
    <t>OB201024</t>
  </si>
  <si>
    <t>OB201025</t>
  </si>
  <si>
    <t>OB201026</t>
  </si>
  <si>
    <t>OB201027</t>
  </si>
  <si>
    <t>OB201028</t>
  </si>
  <si>
    <t>OB201029</t>
  </si>
  <si>
    <t>OB201030</t>
  </si>
  <si>
    <t>OB201101</t>
  </si>
  <si>
    <t>OB201102</t>
  </si>
  <si>
    <t>OB201103</t>
  </si>
  <si>
    <t>OB201104</t>
  </si>
  <si>
    <t>OB201105</t>
  </si>
  <si>
    <t>OB201106</t>
  </si>
  <si>
    <t>OB201107</t>
  </si>
  <si>
    <t>OB201108</t>
  </si>
  <si>
    <t>OB201109</t>
  </si>
  <si>
    <t>OB201110</t>
  </si>
  <si>
    <t>OB201111</t>
  </si>
  <si>
    <t>OB201112</t>
  </si>
  <si>
    <t>OB201113</t>
  </si>
  <si>
    <t>OB201114</t>
  </si>
  <si>
    <t>OB201115</t>
  </si>
  <si>
    <t>OB201116</t>
  </si>
  <si>
    <t>OB201117</t>
  </si>
  <si>
    <t>OB201118</t>
  </si>
  <si>
    <t>OB201119</t>
  </si>
  <si>
    <t>OB201120</t>
  </si>
  <si>
    <t>OB201121</t>
  </si>
  <si>
    <t>OB201122</t>
  </si>
  <si>
    <t>OB201004</t>
  </si>
  <si>
    <t>OB201005</t>
  </si>
  <si>
    <t>伊藤　友紀</t>
  </si>
  <si>
    <t>OB200535</t>
  </si>
  <si>
    <t>はやしだ</t>
  </si>
  <si>
    <t>OB201031</t>
  </si>
  <si>
    <t>たかふく</t>
  </si>
  <si>
    <t>OB201123</t>
  </si>
  <si>
    <t>OB201124</t>
  </si>
  <si>
    <t>中田　雄一郎</t>
  </si>
  <si>
    <t>OB201125</t>
  </si>
  <si>
    <t>福井　康之</t>
  </si>
  <si>
    <t>OB198721</t>
  </si>
  <si>
    <t>城　義宏</t>
  </si>
  <si>
    <t>山川　載人</t>
  </si>
  <si>
    <t>Code</t>
  </si>
  <si>
    <t>藍川　恵太</t>
  </si>
  <si>
    <t>今森　大地</t>
  </si>
  <si>
    <t>斉藤　耕</t>
  </si>
  <si>
    <t>竹長　妙</t>
  </si>
  <si>
    <t>桑野　智志</t>
  </si>
  <si>
    <t>佐々井　宏成</t>
  </si>
  <si>
    <t>仙道　洋介</t>
  </si>
  <si>
    <t>桑原　大輔</t>
  </si>
  <si>
    <t>杉山　元昭</t>
  </si>
  <si>
    <t>瀧本　健太</t>
  </si>
  <si>
    <t>深澤　泰山</t>
  </si>
  <si>
    <t>藤原　文</t>
  </si>
  <si>
    <t>中井　淳一</t>
  </si>
  <si>
    <t>朝日　泰平</t>
  </si>
  <si>
    <t>2009年/平成21年</t>
  </si>
  <si>
    <t>石川　貴浩</t>
  </si>
  <si>
    <t>今崎　勇司</t>
  </si>
  <si>
    <t>植村　始</t>
  </si>
  <si>
    <t>内田　貴也</t>
  </si>
  <si>
    <t>太田　春樹</t>
  </si>
  <si>
    <t>大槻　晃弘</t>
  </si>
  <si>
    <t>加藤　剛史</t>
  </si>
  <si>
    <t>釜池　真道</t>
  </si>
  <si>
    <t>菊武　直也</t>
  </si>
  <si>
    <t>洪　章太</t>
  </si>
  <si>
    <t>才口　奨太</t>
  </si>
  <si>
    <t>沢田　陵太</t>
  </si>
  <si>
    <t>神農　和成</t>
  </si>
  <si>
    <t>杉山　寛英</t>
  </si>
  <si>
    <t>田中　裕也</t>
  </si>
  <si>
    <t>趙　顯哲</t>
  </si>
  <si>
    <t>中垣　佑香</t>
  </si>
  <si>
    <t>中松　陽佑</t>
  </si>
  <si>
    <t>濱西　雄大</t>
  </si>
  <si>
    <t>原田　研人</t>
  </si>
  <si>
    <t>比山　梓人</t>
  </si>
  <si>
    <t>平敷　隼人</t>
  </si>
  <si>
    <t>宮本　啓希</t>
  </si>
  <si>
    <t>村岡　弘資</t>
  </si>
  <si>
    <t>飯尾　賢吾</t>
  </si>
  <si>
    <t>2004年/平成16年</t>
  </si>
  <si>
    <t>伊集院　和憲</t>
  </si>
  <si>
    <t>荻原　要</t>
  </si>
  <si>
    <t>嘉田　泰久</t>
  </si>
  <si>
    <t>鎌田　崇史</t>
  </si>
  <si>
    <t>鎌田　健之介</t>
  </si>
  <si>
    <t>木本　卓也</t>
  </si>
  <si>
    <t>酒井　　優</t>
  </si>
  <si>
    <t>佐藤　貴志</t>
  </si>
  <si>
    <t>高島　后貴</t>
  </si>
  <si>
    <t>谷岡　秀昭</t>
  </si>
  <si>
    <t>中井　一暢</t>
  </si>
  <si>
    <t>中村　匡</t>
  </si>
  <si>
    <t>林　晃洋</t>
  </si>
  <si>
    <t>林　裕也</t>
  </si>
  <si>
    <t>福田　泰介</t>
  </si>
  <si>
    <t>松川　剛士</t>
  </si>
  <si>
    <t>永島　淳</t>
  </si>
  <si>
    <t>西尾　匡平</t>
  </si>
  <si>
    <t>藤井　崇</t>
  </si>
  <si>
    <t>藤井　元基</t>
  </si>
  <si>
    <t>前田　学</t>
  </si>
  <si>
    <t>松岡　寿和</t>
  </si>
  <si>
    <t>山本　英治</t>
  </si>
  <si>
    <t>山本　茂樹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</si>
  <si>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</si>
  <si>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</si>
  <si>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</si>
  <si>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</si>
  <si>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</si>
  <si>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</si>
  <si>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</si>
  <si>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</si>
  <si>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</si>
  <si>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</si>
  <si>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</si>
  <si>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</si>
  <si>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</si>
  <si>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</si>
  <si>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</si>
  <si>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</si>
  <si>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</si>
  <si>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</si>
  <si>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</si>
  <si>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</si>
  <si>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</si>
  <si>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</si>
  <si>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</si>
  <si>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臼井　淳一</t>
  </si>
  <si>
    <t>うすい</t>
  </si>
  <si>
    <t>阪後　浩二</t>
  </si>
  <si>
    <t>さかご</t>
  </si>
  <si>
    <t>桜井　寿一</t>
  </si>
  <si>
    <t>中出　外史朗</t>
  </si>
  <si>
    <t>なかで</t>
  </si>
  <si>
    <t>東尾　明</t>
  </si>
  <si>
    <t>ひがしお</t>
  </si>
  <si>
    <t>藤田　昇良</t>
  </si>
  <si>
    <t>村上　容</t>
  </si>
  <si>
    <t>八木　克明</t>
  </si>
  <si>
    <t>岩本　寛敬</t>
  </si>
  <si>
    <t>SA198101</t>
  </si>
  <si>
    <t>SA196501</t>
  </si>
  <si>
    <t>SA196402</t>
  </si>
  <si>
    <t>SA196201</t>
  </si>
  <si>
    <t>SA196503</t>
  </si>
  <si>
    <t>SA197601</t>
  </si>
  <si>
    <t>SA196001</t>
  </si>
  <si>
    <t>SA195701</t>
  </si>
  <si>
    <t>SA191001</t>
  </si>
  <si>
    <t>SA195401</t>
  </si>
  <si>
    <t>SA196301</t>
  </si>
  <si>
    <t>SA197401</t>
  </si>
  <si>
    <t>SA197501</t>
  </si>
  <si>
    <t>SA195502</t>
  </si>
  <si>
    <t>SA197502</t>
  </si>
  <si>
    <t>SA198001</t>
  </si>
  <si>
    <t>SA195501</t>
  </si>
  <si>
    <t>SA196401</t>
  </si>
  <si>
    <t>SA197101</t>
  </si>
  <si>
    <t>SA193201</t>
  </si>
  <si>
    <t>SA196901</t>
  </si>
  <si>
    <t>SA196002</t>
  </si>
  <si>
    <t>SA197102</t>
  </si>
  <si>
    <t>SA197801</t>
  </si>
  <si>
    <t>SA198701</t>
  </si>
  <si>
    <t>SA197301</t>
  </si>
  <si>
    <t>SA198801</t>
  </si>
  <si>
    <t>SA195402</t>
  </si>
  <si>
    <t>SA195702</t>
  </si>
  <si>
    <t>SA198902</t>
  </si>
  <si>
    <t>SA198601</t>
  </si>
  <si>
    <t>SA195601</t>
  </si>
  <si>
    <t>SA196502</t>
  </si>
  <si>
    <t>SA196302</t>
  </si>
  <si>
    <t>SA191002</t>
  </si>
  <si>
    <t>SA198702</t>
  </si>
  <si>
    <t>SA198301</t>
  </si>
  <si>
    <t>SA195901</t>
  </si>
  <si>
    <t>SA191003</t>
  </si>
  <si>
    <t>SA191004</t>
  </si>
  <si>
    <t>SA191005</t>
  </si>
  <si>
    <t>SA191006</t>
  </si>
  <si>
    <t>SA191007</t>
  </si>
  <si>
    <t>SA191008</t>
  </si>
  <si>
    <t>SA191010</t>
  </si>
  <si>
    <t>SA197001</t>
  </si>
  <si>
    <t>SA199601</t>
  </si>
  <si>
    <t>06</t>
  </si>
  <si>
    <t>07</t>
  </si>
  <si>
    <t>10</t>
  </si>
  <si>
    <t>SA197402</t>
  </si>
  <si>
    <t>2012年/平成24年</t>
  </si>
  <si>
    <t>2013年/平成25年</t>
  </si>
  <si>
    <t>かとう</t>
  </si>
  <si>
    <t>2014年/平成26年</t>
  </si>
  <si>
    <t>2015年/平成27年</t>
  </si>
  <si>
    <t>SA198703</t>
  </si>
  <si>
    <t>笹原　勉</t>
  </si>
  <si>
    <t>1993年/平成5年</t>
  </si>
  <si>
    <t>神崎　進司</t>
  </si>
  <si>
    <t>馬庭　重行</t>
  </si>
  <si>
    <t>井伊　有策</t>
  </si>
  <si>
    <t>渡邉　定雄</t>
  </si>
  <si>
    <t>08</t>
  </si>
  <si>
    <t>16</t>
  </si>
  <si>
    <t>くりやま</t>
  </si>
  <si>
    <t>さくらい　あきよし</t>
  </si>
  <si>
    <t>ながた</t>
  </si>
  <si>
    <t>うちだ</t>
  </si>
  <si>
    <t>つきやま</t>
  </si>
  <si>
    <t>1955年/昭和30年</t>
  </si>
  <si>
    <t>おくの</t>
  </si>
  <si>
    <t>ながの</t>
  </si>
  <si>
    <t>さかい</t>
  </si>
  <si>
    <t>かたぎ</t>
  </si>
  <si>
    <t>あおやま</t>
  </si>
  <si>
    <t>はせがわ</t>
  </si>
  <si>
    <t>1964年/昭和39年</t>
  </si>
  <si>
    <t>さかた</t>
  </si>
  <si>
    <t>すみとも</t>
  </si>
  <si>
    <t>ひらさわ</t>
  </si>
  <si>
    <t>おおくま</t>
  </si>
  <si>
    <t>ふじかわ</t>
  </si>
  <si>
    <t>わたなべ　おさむ</t>
  </si>
  <si>
    <t>わたなべ　さだお</t>
  </si>
  <si>
    <t>いで</t>
  </si>
  <si>
    <t>かげやま</t>
  </si>
  <si>
    <t>ふじわら</t>
  </si>
  <si>
    <t>いしばし</t>
  </si>
  <si>
    <t>きたぐち</t>
  </si>
  <si>
    <t>のなか</t>
  </si>
  <si>
    <t>みやざき</t>
  </si>
  <si>
    <t>まえかわ</t>
  </si>
  <si>
    <t>もりおか</t>
  </si>
  <si>
    <t>おおもり</t>
  </si>
  <si>
    <t>さかい　こうき</t>
  </si>
  <si>
    <t>さかい　てつや</t>
  </si>
  <si>
    <t>いのうえ　たけひこ</t>
  </si>
  <si>
    <t>なかむら　としや</t>
  </si>
  <si>
    <t>なかじま　たかよし</t>
  </si>
  <si>
    <t>うらい</t>
  </si>
  <si>
    <t>なかにし　だいじろう</t>
  </si>
  <si>
    <t>なかにし　ひでゆき</t>
  </si>
  <si>
    <t>なかむら　こういち</t>
  </si>
  <si>
    <t>なかむら　やすふみ</t>
  </si>
  <si>
    <t>わたなべ　としゆき</t>
  </si>
  <si>
    <t>きたむら</t>
  </si>
  <si>
    <t>くらた</t>
  </si>
  <si>
    <t>みやわき</t>
  </si>
  <si>
    <t>やまおか</t>
  </si>
  <si>
    <t>よしもと</t>
  </si>
  <si>
    <t>わたなべ　ゆか</t>
  </si>
  <si>
    <t>おにづか</t>
  </si>
  <si>
    <t>かわなか</t>
  </si>
  <si>
    <t>しらい</t>
  </si>
  <si>
    <t>なかもと</t>
  </si>
  <si>
    <t>ふじもり</t>
  </si>
  <si>
    <t>みたき</t>
  </si>
  <si>
    <t>みなみ</t>
  </si>
  <si>
    <t>さいとう</t>
  </si>
  <si>
    <t>ほんま</t>
  </si>
  <si>
    <t>はぎい</t>
  </si>
  <si>
    <t>ふじい　たかし</t>
  </si>
  <si>
    <t>ふじい　もとき</t>
  </si>
  <si>
    <t>まえだ　まなぶ</t>
  </si>
  <si>
    <t>やまもと　しげき</t>
  </si>
  <si>
    <t>もりた　こうへい</t>
  </si>
  <si>
    <t>もりた　ゆうすけ</t>
  </si>
  <si>
    <t>くわの</t>
  </si>
  <si>
    <t>わだ　こうぞう</t>
  </si>
  <si>
    <t>はやし　ゆうや</t>
  </si>
  <si>
    <t>おおかわ</t>
  </si>
  <si>
    <t>いもと　しんたろう</t>
  </si>
  <si>
    <t>まつもと　こうじ</t>
  </si>
  <si>
    <t>まつもと　こうだい</t>
  </si>
  <si>
    <t>ごとう</t>
  </si>
  <si>
    <t>たかくら</t>
  </si>
  <si>
    <t>みやさか</t>
  </si>
  <si>
    <t>もりい</t>
  </si>
  <si>
    <t>久保　裕次郎</t>
  </si>
  <si>
    <t>早川　陽介</t>
  </si>
  <si>
    <t>廣田　宗之</t>
  </si>
  <si>
    <t>若江　快</t>
  </si>
  <si>
    <t>OB201203</t>
  </si>
  <si>
    <t>OB201204</t>
  </si>
  <si>
    <t>OB201205</t>
  </si>
  <si>
    <t>OB201206</t>
  </si>
  <si>
    <t>OB201207</t>
  </si>
  <si>
    <t>OB201208</t>
  </si>
  <si>
    <t>OB201209</t>
  </si>
  <si>
    <t>OB201210</t>
  </si>
  <si>
    <t>OB201211</t>
  </si>
  <si>
    <t>OB201212</t>
  </si>
  <si>
    <t>OB201213</t>
  </si>
  <si>
    <t>OB201214</t>
  </si>
  <si>
    <t>OB201215</t>
  </si>
  <si>
    <t>OB201216</t>
  </si>
  <si>
    <t>OB201217</t>
  </si>
  <si>
    <t>OB201218</t>
  </si>
  <si>
    <t>OB201219</t>
  </si>
  <si>
    <t>OB201220</t>
  </si>
  <si>
    <t>OB201221</t>
  </si>
  <si>
    <t>OB201222</t>
  </si>
  <si>
    <t>OB201223</t>
  </si>
  <si>
    <t>OB201224</t>
  </si>
  <si>
    <t>橋本　茂樹</t>
  </si>
  <si>
    <t>年度</t>
  </si>
  <si>
    <t>氏名（旧姓）</t>
  </si>
  <si>
    <t>カード引落</t>
  </si>
  <si>
    <t>備考</t>
  </si>
  <si>
    <t>会費2012年度入金</t>
  </si>
  <si>
    <t>会費2011年度入金</t>
  </si>
  <si>
    <t>会費2010年度入金</t>
  </si>
  <si>
    <r>
      <t>会費200</t>
    </r>
    <r>
      <rPr>
        <sz val="10"/>
        <rFont val="Arial"/>
        <family val="2"/>
      </rPr>
      <t>9</t>
    </r>
    <r>
      <rPr>
        <sz val="11"/>
        <rFont val="ＭＳ Ｐゴシック"/>
        <family val="3"/>
      </rPr>
      <t>年度入金</t>
    </r>
  </si>
  <si>
    <t>会費2005年度入金</t>
  </si>
  <si>
    <t>会費2004年度入金</t>
  </si>
  <si>
    <t>印刷用フィルタ</t>
  </si>
  <si>
    <t>中井　保</t>
  </si>
  <si>
    <t>本部</t>
  </si>
  <si>
    <t>1950年/昭和25年</t>
  </si>
  <si>
    <t>OB195008</t>
  </si>
  <si>
    <t>桜井　昭美</t>
  </si>
  <si>
    <t>東京</t>
  </si>
  <si>
    <t>T07</t>
  </si>
  <si>
    <t>村田　収</t>
  </si>
  <si>
    <t>1951年/昭和26年</t>
  </si>
  <si>
    <t>Y07</t>
  </si>
  <si>
    <t>収入</t>
  </si>
  <si>
    <t>本来収入</t>
  </si>
  <si>
    <t>未入金</t>
  </si>
  <si>
    <t>入金率</t>
  </si>
  <si>
    <t>かたうえ</t>
  </si>
  <si>
    <t>かなき</t>
  </si>
  <si>
    <t xml:space="preserve"> </t>
  </si>
  <si>
    <t>田中　　昭</t>
  </si>
  <si>
    <t>西出　　尭</t>
  </si>
  <si>
    <t>にしで</t>
  </si>
  <si>
    <t>九州</t>
  </si>
  <si>
    <t>橘　　　　博</t>
  </si>
  <si>
    <t>東京</t>
  </si>
  <si>
    <t>阪　　新二</t>
  </si>
  <si>
    <t>しらはせ</t>
  </si>
  <si>
    <t>竹村　　健</t>
  </si>
  <si>
    <t>なかじま</t>
  </si>
  <si>
    <t>信貴　　茂</t>
  </si>
  <si>
    <t>しらぎ</t>
  </si>
  <si>
    <t>森　　　　稔</t>
  </si>
  <si>
    <t>安村　　清</t>
  </si>
  <si>
    <t>やすむら</t>
  </si>
  <si>
    <t>あいの</t>
  </si>
  <si>
    <t>安井　　猛</t>
  </si>
  <si>
    <t>ゆきまつ</t>
  </si>
  <si>
    <t>わたたに</t>
  </si>
  <si>
    <t>さかまき</t>
  </si>
  <si>
    <t>西村　　栄</t>
  </si>
  <si>
    <t>畑　　敏郎</t>
  </si>
  <si>
    <t>ひらお</t>
  </si>
  <si>
    <t>ふじしま</t>
  </si>
  <si>
    <t>森　　鉦芳</t>
  </si>
  <si>
    <t>うつみ</t>
  </si>
  <si>
    <t>かたき</t>
  </si>
  <si>
    <t>小西　　宏</t>
  </si>
  <si>
    <t>こにし</t>
  </si>
  <si>
    <t>すぎうら</t>
  </si>
  <si>
    <t>吉谷　　清</t>
  </si>
  <si>
    <t>よしたに</t>
  </si>
  <si>
    <t>浅草　春巳</t>
  </si>
  <si>
    <t>三木　国弘</t>
  </si>
  <si>
    <t>斉藤　　晃</t>
  </si>
  <si>
    <t>永久会費</t>
  </si>
  <si>
    <t>永井　　司</t>
  </si>
  <si>
    <t>三葉　昌司</t>
  </si>
  <si>
    <t>みやじ</t>
  </si>
  <si>
    <t>わしたに</t>
  </si>
  <si>
    <t>いしづか</t>
  </si>
  <si>
    <t>いまい</t>
  </si>
  <si>
    <t>岸本　博巳</t>
  </si>
  <si>
    <t>鳥本　　茂</t>
  </si>
  <si>
    <t>堀　　政雄</t>
  </si>
  <si>
    <t>またぎ</t>
  </si>
  <si>
    <t>黒田　　毅</t>
  </si>
  <si>
    <t>くろだ</t>
  </si>
  <si>
    <t>阪田　威麻夫</t>
  </si>
  <si>
    <t>谷　　淳一</t>
  </si>
  <si>
    <t>原　　幸一郎</t>
  </si>
  <si>
    <t>はら</t>
  </si>
  <si>
    <t>うえさか</t>
  </si>
  <si>
    <t>大熊　　隆</t>
  </si>
  <si>
    <t>玉田　　昇</t>
  </si>
  <si>
    <t>ますい</t>
  </si>
  <si>
    <t>森　　　弘</t>
  </si>
  <si>
    <t>田中　　寛</t>
  </si>
  <si>
    <t>寺　　征夫</t>
  </si>
  <si>
    <t>井伊　有策</t>
  </si>
  <si>
    <t>いい</t>
  </si>
  <si>
    <t>いしせ</t>
  </si>
  <si>
    <t>伊藤　　武</t>
  </si>
  <si>
    <t>今西　　斉</t>
  </si>
  <si>
    <t>うらの</t>
  </si>
  <si>
    <t>おぎそ</t>
  </si>
  <si>
    <t>高路　　直</t>
  </si>
  <si>
    <t>西井　幾雄</t>
  </si>
  <si>
    <t>にしい</t>
  </si>
  <si>
    <t>西村　　茂</t>
  </si>
  <si>
    <t>馬庭　重行</t>
  </si>
  <si>
    <t>山下　聡生</t>
  </si>
  <si>
    <t>渡辺　　脩</t>
  </si>
  <si>
    <t>渡邉　定雄</t>
  </si>
  <si>
    <t>石崎　　学</t>
  </si>
  <si>
    <t>うえはら</t>
  </si>
  <si>
    <t>鎌田　　清</t>
  </si>
  <si>
    <t>自動引落不能</t>
  </si>
  <si>
    <t>ひらふね</t>
  </si>
  <si>
    <t>いわきり</t>
  </si>
  <si>
    <t>おおつぼ</t>
  </si>
  <si>
    <t>陰山　　昭</t>
  </si>
  <si>
    <t>小藪　　修</t>
  </si>
  <si>
    <t>こやぶ</t>
  </si>
  <si>
    <t>ふくもと</t>
  </si>
  <si>
    <t>天谷　　博</t>
  </si>
  <si>
    <t>池田　隆司</t>
  </si>
  <si>
    <t>榎木　幸信</t>
  </si>
  <si>
    <t>えのき</t>
  </si>
  <si>
    <t>さかぐち</t>
  </si>
  <si>
    <t>よしの</t>
  </si>
  <si>
    <t>Y08</t>
  </si>
  <si>
    <t>藤久（小倉）　真悟</t>
  </si>
  <si>
    <t>酒井　　潤</t>
  </si>
  <si>
    <t>あまだ</t>
  </si>
  <si>
    <t>大島　　響</t>
  </si>
  <si>
    <t>おかべ</t>
  </si>
  <si>
    <t>ぬのむら</t>
  </si>
  <si>
    <t>真下　　登</t>
  </si>
  <si>
    <r>
      <t>まし</t>
    </r>
    <r>
      <rPr>
        <sz val="11"/>
        <color indexed="10"/>
        <rFont val="ＭＳ Ｐゴシック"/>
        <family val="3"/>
      </rPr>
      <t>た</t>
    </r>
  </si>
  <si>
    <t>たまたに</t>
  </si>
  <si>
    <t>狩野　　均</t>
  </si>
  <si>
    <t>たがわ</t>
  </si>
  <si>
    <t>波々伯部　稔</t>
  </si>
  <si>
    <t>ははかべ</t>
  </si>
  <si>
    <t>安井　敏明</t>
  </si>
  <si>
    <t>愛下　晋市</t>
  </si>
  <si>
    <t>あいした</t>
  </si>
  <si>
    <t>おしお</t>
  </si>
  <si>
    <t>大西　　豊</t>
  </si>
  <si>
    <t>金崎　　章</t>
  </si>
  <si>
    <t>かなさき</t>
  </si>
  <si>
    <t>ごうや</t>
  </si>
  <si>
    <t>ささき</t>
  </si>
  <si>
    <t>T19</t>
  </si>
  <si>
    <t>ささだ</t>
  </si>
  <si>
    <t>つだか</t>
  </si>
  <si>
    <t>中井　己喜夫</t>
  </si>
  <si>
    <t>なかまつ</t>
  </si>
  <si>
    <t>吉田　　勝</t>
  </si>
  <si>
    <t>うじの</t>
  </si>
  <si>
    <t>うの</t>
  </si>
  <si>
    <t>すえよし</t>
  </si>
  <si>
    <t>竹原　　勉</t>
  </si>
  <si>
    <t>たけはら</t>
  </si>
  <si>
    <t>なかたに</t>
  </si>
  <si>
    <t>麻田　幸広</t>
  </si>
  <si>
    <t>出石　賢司</t>
  </si>
  <si>
    <t>いづし</t>
  </si>
  <si>
    <t>猪又　芳明</t>
  </si>
  <si>
    <t>いのまた</t>
  </si>
  <si>
    <t>牛田　年彦</t>
  </si>
  <si>
    <t>うしだ</t>
  </si>
  <si>
    <t>上川　重久</t>
  </si>
  <si>
    <t>かみかわ</t>
  </si>
  <si>
    <t>工藤　俊明</t>
  </si>
  <si>
    <t>くどう</t>
  </si>
  <si>
    <t>自動引落不能で振り込み</t>
  </si>
  <si>
    <t>栗原　恒宣</t>
  </si>
  <si>
    <t>くりはら</t>
  </si>
  <si>
    <t>小柳　博之</t>
  </si>
  <si>
    <t>こやなぎ</t>
  </si>
  <si>
    <t>杉野　嘉昭</t>
  </si>
  <si>
    <t>すぎの</t>
  </si>
  <si>
    <t>那須　　浩</t>
  </si>
  <si>
    <t>なす</t>
  </si>
  <si>
    <t>御子柴　泰人</t>
  </si>
  <si>
    <t>みこしば</t>
  </si>
  <si>
    <t>矢島　鉄朗</t>
  </si>
  <si>
    <t>やじま</t>
  </si>
  <si>
    <t>24年寄付</t>
  </si>
  <si>
    <t>山下　　浩</t>
  </si>
  <si>
    <t>T03</t>
  </si>
  <si>
    <t>濱田　哲郎</t>
  </si>
  <si>
    <t>山田　　隆</t>
  </si>
  <si>
    <t>いさじ</t>
  </si>
  <si>
    <t>自動引落不能</t>
  </si>
  <si>
    <t>木村　　睦</t>
  </si>
  <si>
    <t>中村　　誠</t>
  </si>
  <si>
    <t>前田　　隆</t>
  </si>
  <si>
    <t>やすだ</t>
  </si>
  <si>
    <t>ゆふ</t>
  </si>
  <si>
    <t>よどや</t>
  </si>
  <si>
    <t>神崎　進司</t>
  </si>
  <si>
    <t>久保　善暉</t>
  </si>
  <si>
    <t>T20</t>
  </si>
  <si>
    <t>すがの</t>
  </si>
  <si>
    <t>種　　洋史</t>
  </si>
  <si>
    <t>とよだ</t>
  </si>
  <si>
    <t>Y10</t>
  </si>
  <si>
    <t>ながえ</t>
  </si>
  <si>
    <t>西　　正人</t>
  </si>
  <si>
    <t>橋本　　弘</t>
  </si>
  <si>
    <t>林　　昌一郎</t>
  </si>
  <si>
    <t>いけうち</t>
  </si>
  <si>
    <t>かめだ</t>
  </si>
  <si>
    <t>なむら</t>
  </si>
  <si>
    <t>林　　敏之</t>
  </si>
  <si>
    <t>しらかわ</t>
  </si>
  <si>
    <t>高道　　純</t>
  </si>
  <si>
    <t>たかみち</t>
  </si>
  <si>
    <t>たけい</t>
  </si>
  <si>
    <t>たねむら</t>
  </si>
  <si>
    <t>T12</t>
  </si>
  <si>
    <t>てらまえ</t>
  </si>
  <si>
    <t>てらむら</t>
  </si>
  <si>
    <t>西村　義友</t>
  </si>
  <si>
    <t>ばんどう</t>
  </si>
  <si>
    <t>ふくだ</t>
  </si>
  <si>
    <t>二見　健太郎</t>
  </si>
  <si>
    <t>ふたみ</t>
  </si>
  <si>
    <t>行松　　栄</t>
  </si>
  <si>
    <t>T23</t>
  </si>
  <si>
    <t>赤松　隆司</t>
  </si>
  <si>
    <t>2012済</t>
  </si>
  <si>
    <t>うちむら</t>
  </si>
  <si>
    <t>大滝　　清</t>
  </si>
  <si>
    <t>おおたき</t>
  </si>
  <si>
    <t>おおやぎ</t>
  </si>
  <si>
    <t>たい</t>
  </si>
  <si>
    <t>高橋　　聖</t>
  </si>
  <si>
    <t>たけたに</t>
  </si>
  <si>
    <t>林　　俊明</t>
  </si>
  <si>
    <t>ふかだ</t>
  </si>
  <si>
    <t>ふなはし</t>
  </si>
  <si>
    <t>やながわ</t>
  </si>
  <si>
    <t>山中　善紀</t>
  </si>
  <si>
    <t>山本　　敦</t>
  </si>
  <si>
    <t>米沢　浩樹</t>
  </si>
  <si>
    <t>よねざわ</t>
  </si>
  <si>
    <t>和田　博昭</t>
  </si>
  <si>
    <t>足立　信之</t>
  </si>
  <si>
    <t>いおの</t>
  </si>
  <si>
    <t>池永　和博</t>
  </si>
  <si>
    <t>いけなが</t>
  </si>
  <si>
    <t>井元　　忠</t>
  </si>
  <si>
    <t>いもと</t>
  </si>
  <si>
    <t>漆崎　博史</t>
  </si>
  <si>
    <t>うるしざき</t>
  </si>
  <si>
    <t>おおもと</t>
  </si>
  <si>
    <t>岡　　徹也</t>
  </si>
  <si>
    <t>おか</t>
  </si>
  <si>
    <t>おちあい</t>
  </si>
  <si>
    <t>かさき</t>
  </si>
  <si>
    <t>かわもと</t>
  </si>
  <si>
    <t>きたたに</t>
  </si>
  <si>
    <t>上滝　　彰</t>
  </si>
  <si>
    <t>こうたき</t>
  </si>
  <si>
    <t>堺　　哲也</t>
  </si>
  <si>
    <t>さんだ</t>
  </si>
  <si>
    <t>芝　　全行</t>
  </si>
  <si>
    <t>しば</t>
  </si>
  <si>
    <t>末永　卓　(卓資)</t>
  </si>
  <si>
    <t>すえなが</t>
  </si>
  <si>
    <t>曽田　一光(和彦)</t>
  </si>
  <si>
    <t>そだ</t>
  </si>
  <si>
    <t>辻　　靖之</t>
  </si>
  <si>
    <t>つちだ</t>
  </si>
  <si>
    <t>ながせ</t>
  </si>
  <si>
    <t>中西　　洋</t>
  </si>
  <si>
    <t>中村　　剛</t>
  </si>
  <si>
    <t>仲井　健二</t>
  </si>
  <si>
    <t>にしもと</t>
  </si>
  <si>
    <t>T11</t>
  </si>
  <si>
    <t>馬場　　新</t>
  </si>
  <si>
    <t>ひがしだ</t>
  </si>
  <si>
    <t>圓井　　良</t>
  </si>
  <si>
    <t>安井　成人　</t>
  </si>
  <si>
    <t>あしだ</t>
  </si>
  <si>
    <t>うえすぎ</t>
  </si>
  <si>
    <t>こだま</t>
  </si>
  <si>
    <t>こまい</t>
  </si>
  <si>
    <t>しかま</t>
  </si>
  <si>
    <t>たけだ</t>
  </si>
  <si>
    <t>OB198618</t>
  </si>
  <si>
    <t>ふくおか</t>
  </si>
  <si>
    <t>あやしろ</t>
  </si>
  <si>
    <t>T18</t>
  </si>
  <si>
    <t>小倉　大字</t>
  </si>
  <si>
    <t>きんじゃ</t>
  </si>
  <si>
    <t>久保　　明</t>
  </si>
  <si>
    <t>須々木　俊太</t>
  </si>
  <si>
    <t>瀬　　晴彦</t>
  </si>
  <si>
    <t>せ</t>
  </si>
  <si>
    <t>たち</t>
  </si>
  <si>
    <t>中野　　誠</t>
  </si>
  <si>
    <t>なかの</t>
  </si>
  <si>
    <t>西　　　薫</t>
  </si>
  <si>
    <t>廣瀬　　務</t>
  </si>
  <si>
    <t>むとう</t>
  </si>
  <si>
    <t>あらき</t>
  </si>
  <si>
    <t>石原　　豪</t>
  </si>
  <si>
    <t>いしはら</t>
  </si>
  <si>
    <t>いとやま</t>
  </si>
  <si>
    <t>かすみ</t>
  </si>
  <si>
    <t>かみもと</t>
  </si>
  <si>
    <t>木村　　輿</t>
  </si>
  <si>
    <t>北村　寿朗</t>
  </si>
  <si>
    <t>くらぞの</t>
  </si>
  <si>
    <t>こまつ</t>
  </si>
  <si>
    <t>菅　　展朗</t>
  </si>
  <si>
    <t>すが</t>
  </si>
  <si>
    <t>曽田　真央 (直志)</t>
  </si>
  <si>
    <t>橋野　　薫</t>
  </si>
  <si>
    <t>平山　　豊</t>
  </si>
  <si>
    <t>ふがみ</t>
  </si>
  <si>
    <t>藤井　　誠</t>
  </si>
  <si>
    <t>T16</t>
  </si>
  <si>
    <t>やた</t>
  </si>
  <si>
    <t>山田　朋徳</t>
  </si>
  <si>
    <t>賛助本部</t>
  </si>
  <si>
    <t>八神　弘雄</t>
  </si>
  <si>
    <t>池谷　景暗</t>
  </si>
  <si>
    <t>榮樂　昌洲</t>
  </si>
  <si>
    <t>大島　一男</t>
  </si>
  <si>
    <t>丹羽　康三</t>
  </si>
  <si>
    <t>早瀬　圭一</t>
  </si>
  <si>
    <t>山田　健一郎</t>
  </si>
  <si>
    <t>辻　　良男</t>
  </si>
  <si>
    <t>1932年/昭和7年</t>
  </si>
  <si>
    <t>賛助東京</t>
  </si>
  <si>
    <t>1954年/昭和29年</t>
  </si>
  <si>
    <t>寄付１</t>
  </si>
  <si>
    <t>森岡　　淳</t>
  </si>
  <si>
    <t>寄付２</t>
  </si>
  <si>
    <t>Y01</t>
  </si>
  <si>
    <t>Y03</t>
  </si>
  <si>
    <t>馬場　民準</t>
  </si>
  <si>
    <t>T10</t>
  </si>
  <si>
    <t>T08</t>
  </si>
  <si>
    <t>T21</t>
  </si>
  <si>
    <t>T09</t>
  </si>
  <si>
    <t>よつ</t>
  </si>
  <si>
    <t>T05</t>
  </si>
  <si>
    <t>Y02</t>
  </si>
  <si>
    <t>松村　雅世</t>
  </si>
  <si>
    <t>まつむら　まさよ</t>
  </si>
  <si>
    <t>T01</t>
  </si>
  <si>
    <t>T29</t>
  </si>
  <si>
    <t>SA191009</t>
  </si>
  <si>
    <t>後援会？</t>
  </si>
  <si>
    <t>稲井　嘉昌</t>
  </si>
  <si>
    <t>いない</t>
  </si>
  <si>
    <t>伊吹　武太郎</t>
  </si>
  <si>
    <t>いぶき</t>
  </si>
  <si>
    <t>榎田　秀毅</t>
  </si>
  <si>
    <t>キムラ　ユキオ</t>
  </si>
  <si>
    <t>久納　隆二</t>
  </si>
  <si>
    <t>くの</t>
  </si>
  <si>
    <t>黒田　公子</t>
  </si>
  <si>
    <t>サトウ　コウスケ</t>
  </si>
  <si>
    <t>田和　省吾</t>
  </si>
  <si>
    <t>たわ</t>
  </si>
  <si>
    <t>ハヤシド　ヤスコ</t>
  </si>
  <si>
    <t>はやしど</t>
  </si>
  <si>
    <t>東野　武史</t>
  </si>
  <si>
    <t>ひがしの</t>
  </si>
  <si>
    <t>益田　耕太郎</t>
  </si>
  <si>
    <t>宮　　玄</t>
  </si>
  <si>
    <t>みや</t>
  </si>
  <si>
    <t>武藤　庸之助</t>
  </si>
  <si>
    <t>ワタタニ　ミツタカ</t>
  </si>
  <si>
    <t>Mr. Dick　Hockley</t>
  </si>
  <si>
    <t>三木　忠</t>
  </si>
  <si>
    <t>Y06</t>
  </si>
  <si>
    <t>1910年/明治43年</t>
  </si>
  <si>
    <t>1911年/明治44年</t>
  </si>
  <si>
    <t>九州</t>
  </si>
  <si>
    <t>1912年/大正元年</t>
  </si>
  <si>
    <t>1913年/大正2年</t>
  </si>
  <si>
    <t>1914年/大正3年</t>
  </si>
  <si>
    <t>1915年/大正4年</t>
  </si>
  <si>
    <t>1916年/大正5年</t>
  </si>
  <si>
    <t>1917年/大正6年</t>
  </si>
  <si>
    <t>1918年/大正7年</t>
  </si>
  <si>
    <t>1919年/大正8年</t>
  </si>
  <si>
    <t>1920年/大正9年</t>
  </si>
  <si>
    <t>1921年/大正10年</t>
  </si>
  <si>
    <t>1922年/大正11年</t>
  </si>
  <si>
    <t>1923年/大正12年</t>
  </si>
  <si>
    <t>1924年/大正13年</t>
  </si>
  <si>
    <t>1925年/大正14年</t>
  </si>
  <si>
    <t>1926年/昭和元年</t>
  </si>
  <si>
    <t>1927年/昭和2年</t>
  </si>
  <si>
    <t>2003年/平成15年</t>
  </si>
  <si>
    <t>1928年/昭和3年</t>
  </si>
  <si>
    <t>1929年/昭和4年</t>
  </si>
  <si>
    <t>1930年/昭和5年</t>
  </si>
  <si>
    <t>1931年/昭和6年</t>
  </si>
  <si>
    <t>1933年/昭和8年</t>
  </si>
  <si>
    <t>1934年/昭和9年</t>
  </si>
  <si>
    <t>1935年/昭和10年</t>
  </si>
  <si>
    <t>1936年/昭和11年</t>
  </si>
  <si>
    <t>1937年/昭和12年</t>
  </si>
  <si>
    <t>1938年/昭和13年</t>
  </si>
  <si>
    <t>1939年/昭和14年</t>
  </si>
  <si>
    <t>1940年/昭和15年</t>
  </si>
  <si>
    <t>1941年/昭和16年</t>
  </si>
  <si>
    <t>1942年/昭和17年</t>
  </si>
  <si>
    <t>1943年/昭和18年</t>
  </si>
  <si>
    <t>1944年/昭和19年</t>
  </si>
  <si>
    <t>1945年/昭和20年</t>
  </si>
  <si>
    <t>1946年/昭和21年</t>
  </si>
  <si>
    <t>1947年/昭和22年</t>
  </si>
  <si>
    <t>1948年/昭和23年</t>
  </si>
  <si>
    <t>1949年/昭和24年</t>
  </si>
  <si>
    <t>1952年/昭和27年</t>
  </si>
  <si>
    <t>1953年/昭和28年</t>
  </si>
  <si>
    <t>中部</t>
  </si>
  <si>
    <t>賛助九州</t>
  </si>
  <si>
    <t>賛助中部</t>
  </si>
  <si>
    <t>物故者／OB夫婦割</t>
  </si>
  <si>
    <r>
      <t>会費2012</t>
    </r>
    <r>
      <rPr>
        <sz val="11"/>
        <rFont val="ＭＳ Ｐゴシック"/>
        <family val="3"/>
      </rPr>
      <t>年度入金</t>
    </r>
  </si>
  <si>
    <r>
      <t>会費2011</t>
    </r>
    <r>
      <rPr>
        <sz val="11"/>
        <rFont val="ＭＳ Ｐゴシック"/>
        <family val="3"/>
      </rPr>
      <t>年度入金</t>
    </r>
  </si>
  <si>
    <r>
      <t>会費2010</t>
    </r>
    <r>
      <rPr>
        <sz val="11"/>
        <rFont val="ＭＳ Ｐゴシック"/>
        <family val="3"/>
      </rPr>
      <t>年度入金</t>
    </r>
  </si>
  <si>
    <t>SA198901</t>
  </si>
  <si>
    <t>1989年/平成元年</t>
  </si>
  <si>
    <t>未回収</t>
  </si>
  <si>
    <t>支払率</t>
  </si>
  <si>
    <t>あがりお</t>
  </si>
  <si>
    <t>いいお</t>
  </si>
  <si>
    <t>井谷　秀彦</t>
  </si>
  <si>
    <t>いたに</t>
  </si>
  <si>
    <t>いちざわ</t>
  </si>
  <si>
    <t>おかじま</t>
  </si>
  <si>
    <t>小川　康典　</t>
  </si>
  <si>
    <t>おぎの</t>
  </si>
  <si>
    <t>T14</t>
  </si>
  <si>
    <t>こんどう</t>
  </si>
  <si>
    <t>斉藤　哲智</t>
  </si>
  <si>
    <t>さわむら</t>
  </si>
  <si>
    <t>多賀　仁</t>
  </si>
  <si>
    <t>高谷　淳</t>
  </si>
  <si>
    <t>たかや</t>
  </si>
  <si>
    <t>武　伸</t>
  </si>
  <si>
    <t>たけ</t>
  </si>
  <si>
    <t>とみい</t>
  </si>
  <si>
    <t>なかむら　けい</t>
  </si>
  <si>
    <t>はまかわ</t>
  </si>
  <si>
    <t>ひがしぐち</t>
  </si>
  <si>
    <t>ひがりもり</t>
  </si>
  <si>
    <t>ぶたに</t>
  </si>
  <si>
    <t>ふるた</t>
  </si>
  <si>
    <t>ほそかわ</t>
  </si>
  <si>
    <t>松村 具子</t>
  </si>
  <si>
    <t>みやなが</t>
  </si>
  <si>
    <t>やぶうち</t>
  </si>
  <si>
    <t>カード引落不能</t>
  </si>
  <si>
    <t>いなもり</t>
  </si>
  <si>
    <t>かわむら</t>
  </si>
  <si>
    <t>くらもと</t>
  </si>
  <si>
    <t>つじもと</t>
  </si>
  <si>
    <t>ひろつ</t>
  </si>
  <si>
    <t>ふじばやし</t>
  </si>
  <si>
    <t>ふちがみ</t>
  </si>
  <si>
    <t>みやぞえ</t>
  </si>
  <si>
    <t>やまがみ</t>
  </si>
  <si>
    <t>井上　昌己</t>
  </si>
  <si>
    <t>おりい</t>
  </si>
  <si>
    <t>きたざわ</t>
  </si>
  <si>
    <t>T28</t>
  </si>
  <si>
    <t>せんごく</t>
  </si>
  <si>
    <t>たご</t>
  </si>
  <si>
    <t>徳永　法衛</t>
  </si>
  <si>
    <t>中川　隆之</t>
  </si>
  <si>
    <t>はねだ</t>
  </si>
  <si>
    <t>濱　隆信</t>
  </si>
  <si>
    <t>はま</t>
  </si>
  <si>
    <t>まつうら</t>
  </si>
  <si>
    <t>宮本　光弘　</t>
  </si>
  <si>
    <t>印鑑不一致</t>
  </si>
  <si>
    <t>むらき</t>
  </si>
  <si>
    <t>山田　義三</t>
  </si>
  <si>
    <t>青井　成親</t>
  </si>
  <si>
    <t>あおい</t>
  </si>
  <si>
    <t>あさひな</t>
  </si>
  <si>
    <t>あまわし</t>
  </si>
  <si>
    <t>磯川　泰</t>
  </si>
  <si>
    <t>おうぎ</t>
  </si>
  <si>
    <t>かわしま</t>
  </si>
  <si>
    <t>すみだ</t>
  </si>
  <si>
    <t>とうくら</t>
  </si>
  <si>
    <t>中森　直哉</t>
  </si>
  <si>
    <t>なかもり</t>
  </si>
  <si>
    <t>ひがしい</t>
  </si>
  <si>
    <t>ふみはら</t>
  </si>
  <si>
    <t>ほった</t>
  </si>
  <si>
    <t>Y09</t>
  </si>
  <si>
    <t>やまにし</t>
  </si>
  <si>
    <t>ゆきしげ</t>
  </si>
  <si>
    <t>わたなべ　としひろ</t>
  </si>
  <si>
    <t>1995年/平成5年</t>
  </si>
  <si>
    <t>伊藤　敬仁</t>
  </si>
  <si>
    <t>いとう　けいじ</t>
  </si>
  <si>
    <t>伊藤　紀晶</t>
  </si>
  <si>
    <t>今津　博之</t>
  </si>
  <si>
    <t>いまず</t>
  </si>
  <si>
    <t>上田　貴志</t>
  </si>
  <si>
    <t>内田　幸児</t>
  </si>
  <si>
    <t>大田　泰　</t>
  </si>
  <si>
    <t>おおた</t>
  </si>
  <si>
    <t>岡本　剛</t>
  </si>
  <si>
    <t>加久石　真幸</t>
  </si>
  <si>
    <t>川井　圭司</t>
  </si>
  <si>
    <t>後藤　建司</t>
  </si>
  <si>
    <t>駒井　博之</t>
  </si>
  <si>
    <t>清水　偉彦</t>
  </si>
  <si>
    <t>首藤　康</t>
  </si>
  <si>
    <t>杉浦　達雄</t>
  </si>
  <si>
    <t>砂辺　愛尊</t>
  </si>
  <si>
    <t>すなべ</t>
  </si>
  <si>
    <t>舘本　健</t>
  </si>
  <si>
    <t>舘本　珠実</t>
  </si>
  <si>
    <t>塚本　信二</t>
  </si>
  <si>
    <t>築谷　光</t>
  </si>
  <si>
    <t>つきたに</t>
  </si>
  <si>
    <t>徳原　英世</t>
  </si>
  <si>
    <t>T04</t>
  </si>
  <si>
    <t>中村　雄一</t>
  </si>
  <si>
    <t>永山　宜泉</t>
  </si>
  <si>
    <t>比果　良太郎</t>
  </si>
  <si>
    <t>姫野　宏</t>
  </si>
  <si>
    <t>ひめの</t>
  </si>
  <si>
    <t>平野　祥司</t>
  </si>
  <si>
    <t>藤田　久男</t>
  </si>
  <si>
    <t>Y05</t>
  </si>
  <si>
    <t>丸山　朝秀</t>
  </si>
  <si>
    <t>村田　守</t>
  </si>
  <si>
    <t>山中　喜文</t>
  </si>
  <si>
    <t>吉岡　稔浩</t>
  </si>
  <si>
    <t>吉村　直樹</t>
  </si>
  <si>
    <t>いとう　やすひろ</t>
  </si>
  <si>
    <t>岡本　亘司</t>
  </si>
  <si>
    <t>すぎはら</t>
  </si>
  <si>
    <t>鈴木　創</t>
  </si>
  <si>
    <t>谷口　淳</t>
  </si>
  <si>
    <t>ながやま</t>
  </si>
  <si>
    <t>わたなべ　たかゆき</t>
  </si>
  <si>
    <t>伊東　義高</t>
  </si>
  <si>
    <t>にしかわ　よしのり</t>
  </si>
  <si>
    <t>にしかわ　たかし</t>
  </si>
  <si>
    <t>西村　保彦</t>
  </si>
  <si>
    <t>T15</t>
  </si>
  <si>
    <t>みずくち</t>
  </si>
  <si>
    <t>T17</t>
  </si>
  <si>
    <t>柳　貴男</t>
  </si>
  <si>
    <t>T02</t>
  </si>
  <si>
    <t>石田　珠貴</t>
  </si>
  <si>
    <t>佐野　匠</t>
  </si>
  <si>
    <t>長末　康</t>
  </si>
  <si>
    <t>T27</t>
  </si>
  <si>
    <t>藤原　匡</t>
  </si>
  <si>
    <t>ふるみち</t>
  </si>
  <si>
    <t>T06</t>
  </si>
  <si>
    <t>1996年/平成8年</t>
  </si>
  <si>
    <t>よこやま</t>
  </si>
  <si>
    <t>おおば</t>
  </si>
  <si>
    <t>にしむら　のりひこ</t>
  </si>
  <si>
    <t>本間（大河原）　健二</t>
  </si>
  <si>
    <t>T13</t>
  </si>
  <si>
    <t>益田　慶太</t>
  </si>
  <si>
    <t>峯　林太郎</t>
  </si>
  <si>
    <t>山田　建</t>
  </si>
  <si>
    <t>山田（韓）　健</t>
  </si>
  <si>
    <t>百合　優</t>
  </si>
  <si>
    <t>浅妻　清一郎</t>
  </si>
  <si>
    <t>あさづま</t>
  </si>
  <si>
    <t>今井　隆夫</t>
  </si>
  <si>
    <t>かの</t>
  </si>
  <si>
    <t>きたにし</t>
  </si>
  <si>
    <t>くらしょ</t>
  </si>
  <si>
    <t>こうほ</t>
  </si>
  <si>
    <t>高谷　公輔</t>
  </si>
  <si>
    <t>つかはら</t>
  </si>
  <si>
    <t>長崎　隆広</t>
  </si>
  <si>
    <t>ながさき</t>
  </si>
  <si>
    <t>平尾　剛史</t>
  </si>
  <si>
    <t>船川　幸一朗</t>
  </si>
  <si>
    <t>ふなかわ</t>
  </si>
  <si>
    <t>むこうやま</t>
  </si>
  <si>
    <t>やぶがみ</t>
  </si>
  <si>
    <t>会田　俊輔</t>
  </si>
  <si>
    <t>あいだ</t>
  </si>
  <si>
    <t>うちかわ</t>
  </si>
  <si>
    <t>浦辺　芳紀</t>
  </si>
  <si>
    <t>うらべ</t>
  </si>
  <si>
    <t>かわぎし</t>
  </si>
  <si>
    <t>北岡　忠晃</t>
  </si>
  <si>
    <t>きたおか</t>
  </si>
  <si>
    <t>駒井　克信</t>
  </si>
  <si>
    <t>酒井（徳村）　亜由美</t>
  </si>
  <si>
    <t>重田　慶朗</t>
  </si>
  <si>
    <t>しげた</t>
  </si>
  <si>
    <t>竹谷　浩一</t>
  </si>
  <si>
    <t>にしお</t>
  </si>
  <si>
    <t>比果　奈保子</t>
  </si>
  <si>
    <t>平川　哲雄</t>
  </si>
  <si>
    <t>ひらかわ</t>
  </si>
  <si>
    <t>T26</t>
  </si>
  <si>
    <t>前田　博文</t>
  </si>
  <si>
    <t>まつおか　</t>
  </si>
  <si>
    <t>松永　容樹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</si>
  <si>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</si>
  <si>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磯村　義郎</t>
  </si>
  <si>
    <t>いそむら</t>
  </si>
  <si>
    <t>蔵所　健司</t>
  </si>
  <si>
    <t>佐藤　勇治</t>
  </si>
  <si>
    <t>とくひさ</t>
  </si>
  <si>
    <t>ひらいわ</t>
  </si>
  <si>
    <t>船越　稔幸</t>
  </si>
  <si>
    <t>ふなこし</t>
  </si>
  <si>
    <t>みずま</t>
  </si>
  <si>
    <t>宮崎（林）　華容</t>
  </si>
  <si>
    <t>やすわか</t>
  </si>
  <si>
    <t>よことび</t>
  </si>
  <si>
    <t>今井　進平　</t>
  </si>
  <si>
    <t>大滝　正巳</t>
  </si>
  <si>
    <t>ささい</t>
  </si>
  <si>
    <t>せんどう</t>
  </si>
  <si>
    <t>そのだ</t>
  </si>
  <si>
    <t>てしま</t>
  </si>
  <si>
    <t>どうもり</t>
  </si>
  <si>
    <t>林　慶鎬</t>
  </si>
  <si>
    <t>ひたか</t>
  </si>
  <si>
    <t>安村　勇哉　</t>
  </si>
  <si>
    <t>OB200201</t>
  </si>
  <si>
    <t>あそだ</t>
  </si>
  <si>
    <t>宇野　大</t>
  </si>
  <si>
    <t>大西　祥太郎</t>
  </si>
  <si>
    <t>小川　剛史</t>
  </si>
  <si>
    <t>神内　春秋</t>
  </si>
  <si>
    <t>かみうち</t>
  </si>
  <si>
    <t>2002年/平成14年</t>
  </si>
  <si>
    <t>神辺　良治</t>
  </si>
  <si>
    <t>かんべ</t>
  </si>
  <si>
    <t>斉藤　耕</t>
  </si>
  <si>
    <t>白川　和生</t>
  </si>
  <si>
    <t>杉原　康文</t>
  </si>
  <si>
    <t>鈴江　真代</t>
  </si>
  <si>
    <t>すずえ</t>
  </si>
  <si>
    <t>鈴木　隆之</t>
  </si>
  <si>
    <t>竹長　妙</t>
  </si>
  <si>
    <t>たけなが</t>
  </si>
  <si>
    <t>田中　洋平</t>
  </si>
  <si>
    <t>辻　正樹</t>
  </si>
  <si>
    <t>中松　壮一郎</t>
  </si>
  <si>
    <t>二ノ丸　友幸</t>
  </si>
  <si>
    <t>にのまる</t>
  </si>
  <si>
    <t>馬場　大策</t>
  </si>
  <si>
    <t>廣田　一貴</t>
  </si>
  <si>
    <t>堀越　健介</t>
  </si>
  <si>
    <t>ほりこし</t>
  </si>
  <si>
    <t>南　知積</t>
  </si>
  <si>
    <t>望月　明子</t>
  </si>
  <si>
    <t>もちづき</t>
  </si>
  <si>
    <t>和田　幸三</t>
  </si>
  <si>
    <t>和田　充陽</t>
  </si>
  <si>
    <t>わだ　みつ</t>
  </si>
  <si>
    <t>有阪　章</t>
  </si>
  <si>
    <t>入江　暢祐</t>
  </si>
  <si>
    <t>上野　洋</t>
  </si>
  <si>
    <t>大石　武範</t>
  </si>
  <si>
    <t>大西　英一</t>
  </si>
  <si>
    <t>奥薗　裕基</t>
  </si>
  <si>
    <t>表　建二</t>
  </si>
  <si>
    <t>神田　和之</t>
  </si>
  <si>
    <t>桑田　寛司</t>
  </si>
  <si>
    <t>T25</t>
  </si>
  <si>
    <t>下川　竜司</t>
  </si>
  <si>
    <t>須藤　康太</t>
  </si>
  <si>
    <t>徳野　洋一</t>
  </si>
  <si>
    <t>中矢　健</t>
  </si>
  <si>
    <t>端迫　雅俊</t>
  </si>
  <si>
    <t>濱村　嘉孝</t>
  </si>
  <si>
    <t>松永　多樹朗</t>
  </si>
  <si>
    <t>山下　太己</t>
  </si>
  <si>
    <t>いじゅういん</t>
  </si>
  <si>
    <t>かだ</t>
  </si>
  <si>
    <t>かまた　けんのすけ</t>
  </si>
  <si>
    <t>かまた　たかし</t>
  </si>
  <si>
    <t>きもと</t>
  </si>
  <si>
    <t>酒井　優</t>
  </si>
  <si>
    <t>たかしま</t>
  </si>
  <si>
    <t>たにおか</t>
  </si>
  <si>
    <t>おぎわら</t>
  </si>
  <si>
    <t>T24</t>
  </si>
  <si>
    <t>はやし　</t>
  </si>
  <si>
    <t>T22</t>
  </si>
  <si>
    <t>まるもと</t>
  </si>
  <si>
    <t>伊藤　友紀</t>
  </si>
  <si>
    <t>片嶌　誠慈</t>
  </si>
  <si>
    <t>熊谷　肇</t>
  </si>
  <si>
    <t>高橋　渉</t>
  </si>
  <si>
    <t>竹山　森</t>
  </si>
  <si>
    <t>寺下　聡</t>
  </si>
  <si>
    <t>とがわ</t>
  </si>
  <si>
    <t>真継　丈友紀</t>
  </si>
  <si>
    <t>今森　甚</t>
  </si>
  <si>
    <t>うら</t>
  </si>
  <si>
    <t>うらなか</t>
  </si>
  <si>
    <t>きみじま</t>
  </si>
  <si>
    <t>澤田　幸祐</t>
  </si>
  <si>
    <t>しょうめん</t>
  </si>
  <si>
    <t>飛野　達</t>
  </si>
  <si>
    <t>平川（鄭）　晃彰</t>
  </si>
  <si>
    <t>小野田　寛文</t>
  </si>
  <si>
    <t>久保　貴裕　</t>
  </si>
  <si>
    <t>南出　恵太</t>
  </si>
  <si>
    <t>いわした</t>
  </si>
  <si>
    <t>うすづき</t>
  </si>
  <si>
    <t>かなばやし</t>
  </si>
  <si>
    <t>つゆぐち</t>
  </si>
  <si>
    <t>とうまつ</t>
  </si>
  <si>
    <t>もろくま</t>
  </si>
  <si>
    <t>あさひ</t>
  </si>
  <si>
    <t>いまざき</t>
  </si>
  <si>
    <t>おおつき</t>
  </si>
  <si>
    <t>かまち</t>
  </si>
  <si>
    <t>きくたけ</t>
  </si>
  <si>
    <t>こう</t>
  </si>
  <si>
    <t>さいくち</t>
  </si>
  <si>
    <t>しんのう</t>
  </si>
  <si>
    <t xml:space="preserve">田島　慎也
</t>
  </si>
  <si>
    <t>たじま</t>
  </si>
  <si>
    <t>辻村（北畑）　茉莉江</t>
  </si>
  <si>
    <t>つじむら</t>
  </si>
  <si>
    <t>なかがき</t>
  </si>
  <si>
    <t>はまにし</t>
  </si>
  <si>
    <t>ひやま</t>
  </si>
  <si>
    <t>ひらしき</t>
  </si>
  <si>
    <t xml:space="preserve">吉田　惇哉
</t>
  </si>
  <si>
    <t xml:space="preserve">吉丸　耕平
</t>
  </si>
  <si>
    <t>和田谷　充孝</t>
  </si>
  <si>
    <t>わだや</t>
  </si>
  <si>
    <t xml:space="preserve">井口　太郎
</t>
  </si>
  <si>
    <t>岡本　吉加</t>
  </si>
  <si>
    <t xml:space="preserve">川口　拓真
</t>
  </si>
  <si>
    <t>きたはら</t>
  </si>
  <si>
    <t xml:space="preserve">金　嚮宇
</t>
  </si>
  <si>
    <t xml:space="preserve">桑原　一将
</t>
  </si>
  <si>
    <t>くわばら</t>
  </si>
  <si>
    <t>すがわら</t>
  </si>
  <si>
    <t>髙木　裕介</t>
  </si>
  <si>
    <t>田川　和樹</t>
  </si>
  <si>
    <t>東郷　幹也</t>
  </si>
  <si>
    <t>とうごう</t>
  </si>
  <si>
    <t>時枝　道太</t>
  </si>
  <si>
    <t>ときえだ</t>
  </si>
  <si>
    <t>西山　和宏</t>
  </si>
  <si>
    <t>橋詰　昭範</t>
  </si>
  <si>
    <t xml:space="preserve">橋野　皓介
</t>
  </si>
  <si>
    <t xml:space="preserve">林田　知薫
</t>
  </si>
  <si>
    <t xml:space="preserve">星野　真吾
</t>
  </si>
  <si>
    <t>ほしの</t>
  </si>
  <si>
    <t>前田　俊介</t>
  </si>
  <si>
    <t>松岡　慎介</t>
  </si>
  <si>
    <t xml:space="preserve">松本　友介
</t>
  </si>
  <si>
    <t xml:space="preserve">南　隆彰
</t>
  </si>
  <si>
    <t>村上　丈祐</t>
  </si>
  <si>
    <t xml:space="preserve">矢澤　達也
</t>
  </si>
  <si>
    <t>やざわ</t>
  </si>
  <si>
    <t>安武　慧</t>
  </si>
  <si>
    <t>やすたけ</t>
  </si>
  <si>
    <t>山口　翔</t>
  </si>
  <si>
    <t>李　政哲</t>
  </si>
  <si>
    <t>り</t>
  </si>
  <si>
    <t>井本　慎太郎</t>
  </si>
  <si>
    <t>おおひら</t>
  </si>
  <si>
    <t>おばり</t>
  </si>
  <si>
    <t>かつやま</t>
  </si>
  <si>
    <t>かみくら</t>
  </si>
  <si>
    <t>さいだ</t>
  </si>
  <si>
    <t>斉藤　由樹</t>
  </si>
  <si>
    <t>ししもと</t>
  </si>
  <si>
    <t>高福　寛文</t>
  </si>
  <si>
    <t>全　甲成</t>
  </si>
  <si>
    <t>ちょん</t>
  </si>
  <si>
    <t>なかた</t>
  </si>
  <si>
    <t>ながまつ</t>
  </si>
  <si>
    <t>のがみ</t>
  </si>
  <si>
    <t>ひ</t>
  </si>
  <si>
    <t>前田　健太郎</t>
  </si>
  <si>
    <t>岩﨑　大輔</t>
  </si>
  <si>
    <t>神崎　大地</t>
  </si>
  <si>
    <t>久保　裕次郎</t>
  </si>
  <si>
    <t>小林　大晃</t>
  </si>
  <si>
    <t>島袋　剛佑</t>
  </si>
  <si>
    <t>正海　智大</t>
  </si>
  <si>
    <t>関戸　航星</t>
  </si>
  <si>
    <t>高橋　雄真</t>
  </si>
  <si>
    <t>立尾　耕草</t>
  </si>
  <si>
    <t>張　和裕</t>
  </si>
  <si>
    <t>趙　宣道</t>
  </si>
  <si>
    <t>角川　海人</t>
  </si>
  <si>
    <t xml:space="preserve">西田　悠人
</t>
  </si>
  <si>
    <t>橋野　哲平</t>
  </si>
  <si>
    <t>早川　陽介</t>
  </si>
  <si>
    <t>日野　剛志</t>
  </si>
  <si>
    <t>平岡　知浩</t>
  </si>
  <si>
    <t>山向　将司</t>
  </si>
  <si>
    <t>渡辺　庄平</t>
  </si>
  <si>
    <t>吉江　美帆</t>
  </si>
  <si>
    <t>安藤　怜菜</t>
  </si>
  <si>
    <t>中尾　朝霧</t>
  </si>
  <si>
    <t>松川　学</t>
  </si>
  <si>
    <t>宮　玄</t>
  </si>
  <si>
    <t>2016年/平成28年</t>
  </si>
  <si>
    <t>2017年/平成29年</t>
  </si>
  <si>
    <t>2018年/平成30年</t>
  </si>
  <si>
    <t>2019年/平成31年</t>
  </si>
  <si>
    <t>2020年/平成32年</t>
  </si>
  <si>
    <t>－－－－</t>
  </si>
  <si>
    <t xml:space="preserve">  </t>
  </si>
  <si>
    <t>松川　学</t>
  </si>
  <si>
    <t>まつかわ</t>
  </si>
  <si>
    <t>SA191011</t>
  </si>
  <si>
    <t>いわさき</t>
  </si>
  <si>
    <t>かみさき</t>
  </si>
  <si>
    <t>くぼ</t>
  </si>
  <si>
    <t>こばやし</t>
  </si>
  <si>
    <t>しまぶくろ</t>
  </si>
  <si>
    <t>しょうかい</t>
  </si>
  <si>
    <t>せきと</t>
  </si>
  <si>
    <t>たかはし</t>
  </si>
  <si>
    <t>たてお</t>
  </si>
  <si>
    <t>ちょう</t>
  </si>
  <si>
    <t>ちゃん</t>
  </si>
  <si>
    <t>つのかわ</t>
  </si>
  <si>
    <t>にしだ</t>
  </si>
  <si>
    <t>はしの</t>
  </si>
  <si>
    <t>はやかわ</t>
  </si>
  <si>
    <t>ひの</t>
  </si>
  <si>
    <t>ひらおか</t>
  </si>
  <si>
    <t>ひろた</t>
  </si>
  <si>
    <t>やまむか</t>
  </si>
  <si>
    <t>わかえ</t>
  </si>
  <si>
    <t>わたなべ</t>
  </si>
  <si>
    <t>よしえ</t>
  </si>
  <si>
    <t>あんどう</t>
  </si>
  <si>
    <t>なかお</t>
  </si>
  <si>
    <t>OB201201</t>
  </si>
  <si>
    <t>OB201202</t>
  </si>
  <si>
    <t>沢田　幸祐</t>
  </si>
  <si>
    <t>さわだ</t>
  </si>
  <si>
    <t>久保　善暉</t>
  </si>
  <si>
    <t>谷口　透</t>
  </si>
  <si>
    <t>OB196915</t>
  </si>
  <si>
    <t>15</t>
  </si>
  <si>
    <t>谷口　透</t>
  </si>
  <si>
    <t>たにぐち</t>
  </si>
  <si>
    <t>会費2013年度入金</t>
  </si>
  <si>
    <t>OB201301</t>
  </si>
  <si>
    <t>秋山　智郁子</t>
  </si>
  <si>
    <t>OB201302</t>
  </si>
  <si>
    <t>植木　克敏</t>
  </si>
  <si>
    <t>OB201303</t>
  </si>
  <si>
    <t>上野　真儀</t>
  </si>
  <si>
    <t>OB201304</t>
  </si>
  <si>
    <t>大鷲　裕</t>
  </si>
  <si>
    <t>OB201305</t>
  </si>
  <si>
    <t>乙野　勇太</t>
  </si>
  <si>
    <t>OB201306</t>
  </si>
  <si>
    <t>於保　学</t>
  </si>
  <si>
    <t>OB201307</t>
  </si>
  <si>
    <t>堅田　宗一郎</t>
  </si>
  <si>
    <t>OB201308</t>
  </si>
  <si>
    <t>加藤　良平</t>
  </si>
  <si>
    <t>OB201309</t>
  </si>
  <si>
    <t>金指　大樹</t>
  </si>
  <si>
    <t>OB201310</t>
  </si>
  <si>
    <t>金本　航</t>
  </si>
  <si>
    <t>OB201311</t>
  </si>
  <si>
    <t>金　志龍</t>
  </si>
  <si>
    <t>OB201312</t>
  </si>
  <si>
    <t>久保　友裕</t>
  </si>
  <si>
    <t>OB201313</t>
  </si>
  <si>
    <t>下平　凌也</t>
  </si>
  <si>
    <t>OB201314</t>
  </si>
  <si>
    <t>徳平　駿</t>
  </si>
  <si>
    <t>OB201315</t>
  </si>
  <si>
    <t>富田　賢司</t>
  </si>
  <si>
    <t>OB201316</t>
  </si>
  <si>
    <t>長井　一史</t>
  </si>
  <si>
    <t>OB201317</t>
  </si>
  <si>
    <t>中村　高大</t>
  </si>
  <si>
    <t>OB201318</t>
  </si>
  <si>
    <t>西林　広祐</t>
  </si>
  <si>
    <t>OB201319</t>
  </si>
  <si>
    <t>廣佐古　大典</t>
  </si>
  <si>
    <t>OB201320</t>
  </si>
  <si>
    <t>藤巻　賢太郎</t>
  </si>
  <si>
    <t>OB201321</t>
  </si>
  <si>
    <t>前田　康次郎</t>
  </si>
  <si>
    <t>OB201322</t>
  </si>
  <si>
    <t>前田　修吏</t>
  </si>
  <si>
    <t>OB201323</t>
  </si>
  <si>
    <t>圓井　仁志</t>
  </si>
  <si>
    <t>OB201324</t>
  </si>
  <si>
    <t>向田　匡宏</t>
  </si>
  <si>
    <t>OB201325</t>
  </si>
  <si>
    <t>森脇　悠輔</t>
  </si>
  <si>
    <t>OB201326</t>
  </si>
  <si>
    <t>横幕　哲平</t>
  </si>
  <si>
    <t>OB201327</t>
  </si>
  <si>
    <t>吉田　寛匡</t>
  </si>
  <si>
    <t>かたた</t>
  </si>
  <si>
    <t>まえだこうじろう</t>
  </si>
  <si>
    <t>まえだしゅうじ</t>
  </si>
  <si>
    <r>
      <t>会費2013</t>
    </r>
    <r>
      <rPr>
        <sz val="11"/>
        <rFont val="ＭＳ Ｐゴシック"/>
        <family val="3"/>
      </rPr>
      <t>年度入金</t>
    </r>
  </si>
  <si>
    <t>OB</t>
  </si>
  <si>
    <t>○</t>
  </si>
  <si>
    <t>福岡（中田）　俊之</t>
  </si>
  <si>
    <t>卒業年度</t>
  </si>
  <si>
    <t>昭和32年</t>
  </si>
  <si>
    <t>昭和33年</t>
  </si>
  <si>
    <t>昭和35年</t>
  </si>
  <si>
    <t>昭和36年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</si>
  <si>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</si>
  <si>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</si>
  <si>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</si>
  <si>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</si>
  <si>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</si>
  <si>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</si>
  <si>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</si>
  <si>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</si>
  <si>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</si>
  <si>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</si>
  <si>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</si>
  <si>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</si>
  <si>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</si>
  <si>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</si>
  <si>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</si>
  <si>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</si>
  <si>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</si>
  <si>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</si>
  <si>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</si>
  <si>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</si>
  <si>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</si>
  <si>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</si>
  <si>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</si>
  <si>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</si>
  <si>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昭和63年</t>
  </si>
  <si>
    <t>平成1年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</si>
  <si>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</si>
  <si>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</si>
  <si>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</si>
  <si>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</si>
  <si>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</si>
  <si>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</si>
  <si>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</si>
  <si>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</si>
  <si>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</si>
  <si>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</si>
  <si>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</si>
  <si>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</si>
  <si>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</si>
  <si>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平成16年</t>
  </si>
  <si>
    <t>平成17年</t>
  </si>
  <si>
    <t>平成18年</t>
  </si>
  <si>
    <t>平成19年</t>
  </si>
  <si>
    <t>平成20年</t>
  </si>
  <si>
    <t>平成22年</t>
  </si>
  <si>
    <t>平成23年</t>
  </si>
  <si>
    <t>平成24年</t>
  </si>
  <si>
    <t>平成25年</t>
  </si>
  <si>
    <t>※御夫婦共に会員の場合はお二人で12,000円となります。</t>
  </si>
  <si>
    <t>島袋　剛佑</t>
  </si>
  <si>
    <t>平成15年</t>
  </si>
  <si>
    <t>井口　太郎</t>
  </si>
  <si>
    <t>濱　隆信</t>
  </si>
  <si>
    <t>浅妻　清一郎</t>
  </si>
  <si>
    <t>宮﨑　華容</t>
  </si>
  <si>
    <t>宮本　真由子</t>
  </si>
  <si>
    <t>張　和裕</t>
  </si>
  <si>
    <t>２０１５年度OB会費納入者氏名（順不同・敬称略）</t>
  </si>
  <si>
    <t>濱田　昌樹</t>
  </si>
  <si>
    <t>山田　隆</t>
  </si>
  <si>
    <t>井元　忠</t>
  </si>
  <si>
    <t>内田　幸児</t>
  </si>
  <si>
    <t>大田　泰</t>
  </si>
  <si>
    <t>川井　圭司</t>
  </si>
  <si>
    <t>後藤　建司</t>
  </si>
  <si>
    <t>舘本　健</t>
  </si>
  <si>
    <t>築谷　光</t>
  </si>
  <si>
    <t>徳原　英世</t>
  </si>
  <si>
    <t>中村　雄一</t>
  </si>
  <si>
    <t>比果　良太郎</t>
  </si>
  <si>
    <t>平野　祥司</t>
  </si>
  <si>
    <t>藤田　久男</t>
  </si>
  <si>
    <t>村田　守</t>
  </si>
  <si>
    <t>佐野　匠</t>
  </si>
  <si>
    <t>飛野　達</t>
  </si>
  <si>
    <t>久保　貴裕</t>
  </si>
  <si>
    <t>南出　　恵太</t>
  </si>
  <si>
    <t>辻村（北畑）　茉莉江</t>
  </si>
  <si>
    <t>平成21年</t>
  </si>
  <si>
    <t>日野　剛志</t>
  </si>
  <si>
    <t>平成27年</t>
  </si>
  <si>
    <t>浅岡　稔喜</t>
  </si>
  <si>
    <t>梅崎　梨紗</t>
  </si>
  <si>
    <t>尾崎　寛実</t>
  </si>
  <si>
    <t>垣内　悠輔</t>
  </si>
  <si>
    <t>片岡　佑介</t>
  </si>
  <si>
    <t>河合　燿平</t>
  </si>
  <si>
    <t>北川　賢吾</t>
  </si>
  <si>
    <t>木村　洋紀</t>
  </si>
  <si>
    <t>小林　徹也</t>
  </si>
  <si>
    <t>坂田　敬啓</t>
  </si>
  <si>
    <t>柴田　悠司</t>
  </si>
  <si>
    <t>澁谷　唯至</t>
  </si>
  <si>
    <t>島崎　太平</t>
  </si>
  <si>
    <t>嶋田　崇人</t>
  </si>
  <si>
    <t>鈴木　元基</t>
  </si>
  <si>
    <t>田淵　慎理</t>
  </si>
  <si>
    <t>土井　祐紀</t>
  </si>
  <si>
    <t>鳥原　将司</t>
  </si>
  <si>
    <t>中川　慶一</t>
  </si>
  <si>
    <t>長坂　宗一郎</t>
  </si>
  <si>
    <t>中山　裕介</t>
  </si>
  <si>
    <t>西田　奨之</t>
  </si>
  <si>
    <t>野口　雄大</t>
  </si>
  <si>
    <t>野村　彬人</t>
  </si>
  <si>
    <t>糊田　裕</t>
  </si>
  <si>
    <t>松下　尚樹</t>
  </si>
  <si>
    <t>三宅　一平</t>
  </si>
  <si>
    <t>宮島　裕之</t>
  </si>
  <si>
    <t>森井　佳奈</t>
  </si>
  <si>
    <t>森山　雄</t>
  </si>
  <si>
    <t>八木　智彦</t>
  </si>
  <si>
    <t>安井　貴大</t>
  </si>
  <si>
    <t>山口　要</t>
  </si>
  <si>
    <t>石原　豪</t>
  </si>
  <si>
    <t>山田　朋徳</t>
  </si>
  <si>
    <t>中村　誠</t>
  </si>
  <si>
    <t>伊藤　武</t>
  </si>
  <si>
    <t>石崎　学</t>
  </si>
  <si>
    <t>漆崎　博吏</t>
  </si>
  <si>
    <t>今津　博之</t>
  </si>
  <si>
    <t>杉浦　達雄</t>
  </si>
  <si>
    <t>林　慶鎬</t>
  </si>
  <si>
    <t>小川　剛史</t>
  </si>
  <si>
    <t>辻　正樹</t>
  </si>
  <si>
    <t>二ノ丸　友幸</t>
  </si>
  <si>
    <t>和田　充陽</t>
  </si>
  <si>
    <t>神崎　大地</t>
  </si>
  <si>
    <t>間原　智郁子</t>
  </si>
  <si>
    <t>平成26年</t>
  </si>
  <si>
    <t>原田　真理子</t>
  </si>
  <si>
    <t>２０15年11月9日現在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</si>
</sst>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##&quot;人&quot;"/>
    <numFmt numFmtId="177" formatCode="##&quot;人&quot;"/>
    <numFmt numFmtId="178" formatCode="##&quot;人中&quot;"/>
    <numFmt numFmtId="179" formatCode="#,##0&quot;人&quot;"/>
    <numFmt numFmtId="180" formatCode="yyyy&quot;年&quot;m&quot;月&quot;d&quot;日&quot;;@"/>
    <numFmt numFmtId="181" formatCode="[&lt;=999]000;[&lt;=9999]000\-00;000\-0000"/>
    <numFmt numFmtId="182" formatCode="[&lt;=99999999]####\-####;\(00\)\ ####\-####"/>
    <numFmt numFmtId="183" formatCode="0.0%"/>
    <numFmt numFmtId="184" formatCode="0##"/>
    <numFmt numFmtId="185" formatCode="General&quot;人&quot;"/>
    <numFmt numFmtId="186" formatCode="##&quot;人&quot;;[Red]&quot;-&quot;##&quot;人&quot;"/>
    <numFmt numFmtId="187" formatCode="#,##0;[Red]#,##0"/>
  </numFmts>
  <fonts count="46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medium">
        <color indexed="10"/>
      </left>
      <right style="medium">
        <color indexed="10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10"/>
      </left>
      <right style="medium">
        <color indexed="10"/>
      </right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 style="thin"/>
      <bottom/>
    </border>
    <border>
      <left style="thick">
        <color rgb="FFFF0000"/>
      </left>
      <right style="thick">
        <color rgb="FFFF0000"/>
      </right>
      <top/>
      <bottom style="thin"/>
    </border>
    <border>
      <left/>
      <right/>
      <top style="thin"/>
      <bottom/>
    </border>
    <border>
      <left style="medium">
        <color indexed="10"/>
      </left>
      <right style="medium">
        <color indexed="10"/>
      </right>
      <top style="thin"/>
      <bottom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 style="thin"/>
      <top style="medium"/>
      <bottom/>
    </border>
    <border>
      <left/>
      <right style="thin">
        <color theme="1"/>
      </right>
      <top style="thin">
        <color theme="1"/>
      </top>
      <bottom style="thin"/>
    </border>
    <border>
      <left/>
      <right style="thin">
        <color theme="1"/>
      </right>
      <top style="thin"/>
      <bottom style="thin"/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/>
      <right/>
      <top style="thin"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  <border>
      <left/>
      <right style="thin">
        <color theme="1"/>
      </right>
      <top/>
      <bottom style="thin"/>
    </border>
    <border>
      <left/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/>
    </border>
    <border>
      <left/>
      <right style="thin">
        <color theme="1"/>
      </right>
      <top style="thin"/>
      <bottom style="thick">
        <color rgb="FFFF0000"/>
      </bottom>
    </border>
    <border>
      <left style="thin">
        <color theme="1"/>
      </left>
      <right style="thin"/>
      <top style="thin"/>
      <bottom style="thin">
        <color theme="1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n">
        <color theme="1"/>
      </left>
      <right style="thin">
        <color theme="1"/>
      </right>
      <top style="thin"/>
      <bottom/>
    </border>
    <border>
      <left/>
      <right style="thin">
        <color theme="1"/>
      </right>
      <top/>
      <bottom style="thin">
        <color theme="1"/>
      </bottom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3" fillId="0" borderId="0" xfId="72" applyAlignment="1">
      <alignment horizontal="center" vertical="center" wrapText="1"/>
      <protection/>
    </xf>
    <xf numFmtId="0" fontId="3" fillId="0" borderId="0" xfId="72" applyAlignment="1">
      <alignment horizontal="center" vertical="center"/>
      <protection/>
    </xf>
    <xf numFmtId="0" fontId="3" fillId="0" borderId="0" xfId="72">
      <alignment vertical="center"/>
      <protection/>
    </xf>
    <xf numFmtId="0" fontId="3" fillId="0" borderId="0" xfId="72" applyAlignment="1">
      <alignment vertical="center" shrinkToFit="1"/>
      <protection/>
    </xf>
    <xf numFmtId="0" fontId="3" fillId="0" borderId="0" xfId="72" applyFont="1">
      <alignment vertical="center"/>
      <protection/>
    </xf>
    <xf numFmtId="0" fontId="3" fillId="0" borderId="0" xfId="72" applyFont="1" applyBorder="1" applyAlignment="1">
      <alignment horizontal="center" vertical="center"/>
      <protection/>
    </xf>
    <xf numFmtId="0" fontId="3" fillId="0" borderId="0" xfId="72" applyFont="1" applyFill="1" applyBorder="1" applyAlignment="1">
      <alignment vertical="center" shrinkToFit="1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shrinkToFit="1"/>
      <protection/>
    </xf>
    <xf numFmtId="0" fontId="3" fillId="0" borderId="10" xfId="72" applyBorder="1" applyAlignment="1">
      <alignment horizontal="center" vertical="center" wrapText="1"/>
      <protection/>
    </xf>
    <xf numFmtId="0" fontId="3" fillId="0" borderId="10" xfId="72" applyBorder="1" applyAlignment="1">
      <alignment horizontal="center" vertical="center" shrinkToFit="1"/>
      <protection/>
    </xf>
    <xf numFmtId="49" fontId="3" fillId="0" borderId="10" xfId="72" applyNumberFormat="1" applyFont="1" applyBorder="1" applyAlignment="1">
      <alignment horizontal="center" vertical="center" wrapText="1"/>
      <protection/>
    </xf>
    <xf numFmtId="0" fontId="3" fillId="0" borderId="10" xfId="72" applyBorder="1">
      <alignment vertical="center"/>
      <protection/>
    </xf>
    <xf numFmtId="0" fontId="3" fillId="0" borderId="0" xfId="72" applyFill="1">
      <alignment vertical="center"/>
      <protection/>
    </xf>
    <xf numFmtId="0" fontId="3" fillId="0" borderId="0" xfId="72" applyFont="1" applyFill="1" applyAlignment="1">
      <alignment horizontal="center" vertical="center"/>
      <protection/>
    </xf>
    <xf numFmtId="0" fontId="3" fillId="0" borderId="0" xfId="72" applyFill="1" applyAlignment="1">
      <alignment vertical="center" shrinkToFit="1"/>
      <protection/>
    </xf>
    <xf numFmtId="0" fontId="3" fillId="0" borderId="0" xfId="72" applyFill="1" applyAlignment="1">
      <alignment horizontal="center" vertical="center"/>
      <protection/>
    </xf>
    <xf numFmtId="0" fontId="3" fillId="0" borderId="11" xfId="72" applyFont="1" applyBorder="1" applyAlignment="1">
      <alignment horizontal="center" vertical="center" wrapText="1"/>
      <protection/>
    </xf>
    <xf numFmtId="38" fontId="3" fillId="0" borderId="12" xfId="53" applyFont="1" applyBorder="1" applyAlignment="1">
      <alignment horizontal="center" vertical="center" wrapText="1"/>
    </xf>
    <xf numFmtId="38" fontId="3" fillId="0" borderId="10" xfId="53" applyFont="1" applyBorder="1" applyAlignment="1">
      <alignment horizontal="center" vertical="center" wrapText="1"/>
    </xf>
    <xf numFmtId="38" fontId="3" fillId="0" borderId="0" xfId="53" applyFont="1" applyAlignment="1">
      <alignment horizontal="center" vertical="center" wrapText="1"/>
    </xf>
    <xf numFmtId="0" fontId="3" fillId="0" borderId="0" xfId="72" applyFont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/>
      <protection/>
    </xf>
    <xf numFmtId="0" fontId="3" fillId="0" borderId="10" xfId="72" applyFont="1" applyBorder="1" applyAlignment="1">
      <alignment vertical="center"/>
      <protection/>
    </xf>
    <xf numFmtId="49" fontId="3" fillId="0" borderId="10" xfId="72" applyNumberFormat="1" applyFont="1" applyBorder="1" applyAlignment="1">
      <alignment horizontal="center" vertical="center"/>
      <protection/>
    </xf>
    <xf numFmtId="0" fontId="3" fillId="33" borderId="10" xfId="72" applyFill="1" applyBorder="1" applyAlignment="1">
      <alignment vertical="center" shrinkToFit="1"/>
      <protection/>
    </xf>
    <xf numFmtId="0" fontId="3" fillId="33" borderId="10" xfId="72" applyFont="1" applyFill="1" applyBorder="1" applyAlignment="1">
      <alignment vertical="center" shrinkToFit="1"/>
      <protection/>
    </xf>
    <xf numFmtId="0" fontId="3" fillId="33" borderId="10" xfId="72" applyFill="1" applyBorder="1">
      <alignment vertical="center"/>
      <protection/>
    </xf>
    <xf numFmtId="0" fontId="3" fillId="33" borderId="10" xfId="72" applyFill="1" applyBorder="1" applyAlignment="1">
      <alignment horizontal="center" vertical="center"/>
      <protection/>
    </xf>
    <xf numFmtId="0" fontId="3" fillId="33" borderId="13" xfId="72" applyFill="1" applyBorder="1" applyAlignment="1">
      <alignment horizontal="center" vertical="center" shrinkToFit="1"/>
      <protection/>
    </xf>
    <xf numFmtId="0" fontId="3" fillId="33" borderId="14" xfId="72" applyFill="1" applyBorder="1" applyAlignment="1">
      <alignment horizontal="center" vertical="center" shrinkToFit="1"/>
      <protection/>
    </xf>
    <xf numFmtId="38" fontId="3" fillId="33" borderId="15" xfId="53" applyFill="1" applyBorder="1" applyAlignment="1">
      <alignment vertical="center"/>
    </xf>
    <xf numFmtId="38" fontId="3" fillId="33" borderId="10" xfId="53" applyFill="1" applyBorder="1" applyAlignment="1">
      <alignment vertical="center"/>
    </xf>
    <xf numFmtId="0" fontId="3" fillId="33" borderId="16" xfId="72" applyFill="1" applyBorder="1" applyAlignment="1">
      <alignment horizontal="center" vertical="center" shrinkToFit="1"/>
      <protection/>
    </xf>
    <xf numFmtId="0" fontId="3" fillId="33" borderId="17" xfId="72" applyFill="1" applyBorder="1" applyAlignment="1">
      <alignment horizontal="center" vertical="center" shrinkToFit="1"/>
      <protection/>
    </xf>
    <xf numFmtId="0" fontId="3" fillId="0" borderId="11" xfId="72" applyFont="1" applyBorder="1" applyAlignment="1">
      <alignment vertical="center"/>
      <protection/>
    </xf>
    <xf numFmtId="49" fontId="3" fillId="0" borderId="0" xfId="72" applyNumberFormat="1" applyFont="1" applyBorder="1" applyAlignment="1">
      <alignment horizontal="center" vertical="center"/>
      <protection/>
    </xf>
    <xf numFmtId="176" fontId="8" fillId="33" borderId="0" xfId="72" applyNumberFormat="1" applyFont="1" applyFill="1" applyAlignment="1">
      <alignment horizontal="center" vertical="center" shrinkToFit="1"/>
      <protection/>
    </xf>
    <xf numFmtId="0" fontId="8" fillId="33" borderId="18" xfId="72" applyFont="1" applyFill="1" applyBorder="1">
      <alignment vertical="center"/>
      <protection/>
    </xf>
    <xf numFmtId="0" fontId="8" fillId="33" borderId="0" xfId="72" applyFont="1" applyFill="1">
      <alignment vertical="center"/>
      <protection/>
    </xf>
    <xf numFmtId="177" fontId="8" fillId="33" borderId="0" xfId="72" applyNumberFormat="1" applyFont="1" applyFill="1" applyAlignment="1">
      <alignment horizontal="center" vertical="center"/>
      <protection/>
    </xf>
    <xf numFmtId="178" fontId="7" fillId="33" borderId="19" xfId="72" applyNumberFormat="1" applyFont="1" applyFill="1" applyBorder="1" applyAlignment="1">
      <alignment horizontal="center" vertical="center"/>
      <protection/>
    </xf>
    <xf numFmtId="178" fontId="7" fillId="33" borderId="20" xfId="72" applyNumberFormat="1" applyFont="1" applyFill="1" applyBorder="1" applyAlignment="1">
      <alignment horizontal="center" vertical="center"/>
      <protection/>
    </xf>
    <xf numFmtId="178" fontId="7" fillId="33" borderId="19" xfId="72" applyNumberFormat="1" applyFont="1" applyFill="1" applyBorder="1" applyAlignment="1">
      <alignment horizontal="center" vertical="center" shrinkToFit="1"/>
      <protection/>
    </xf>
    <xf numFmtId="179" fontId="7" fillId="33" borderId="19" xfId="53" applyNumberFormat="1" applyFont="1" applyFill="1" applyBorder="1" applyAlignment="1">
      <alignment horizontal="center" vertical="center"/>
    </xf>
    <xf numFmtId="179" fontId="7" fillId="33" borderId="10" xfId="53" applyNumberFormat="1" applyFont="1" applyFill="1" applyBorder="1" applyAlignment="1">
      <alignment horizontal="center" vertical="center"/>
    </xf>
    <xf numFmtId="38" fontId="3" fillId="33" borderId="0" xfId="53" applyFill="1" applyAlignment="1">
      <alignment vertical="center"/>
    </xf>
    <xf numFmtId="0" fontId="3" fillId="33" borderId="0" xfId="72" applyFill="1" applyAlignment="1">
      <alignment vertical="center" shrinkToFit="1"/>
      <protection/>
    </xf>
    <xf numFmtId="0" fontId="3" fillId="33" borderId="18" xfId="72" applyFill="1" applyBorder="1">
      <alignment vertical="center"/>
      <protection/>
    </xf>
    <xf numFmtId="0" fontId="3" fillId="33" borderId="0" xfId="72" applyFill="1">
      <alignment vertical="center"/>
      <protection/>
    </xf>
    <xf numFmtId="0" fontId="3" fillId="33" borderId="0" xfId="72" applyFill="1" applyAlignment="1">
      <alignment horizontal="center" vertic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13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horizontal="center" vertical="center" shrinkToFit="1"/>
      <protection/>
    </xf>
    <xf numFmtId="0" fontId="4" fillId="33" borderId="10" xfId="72" applyFont="1" applyFill="1" applyBorder="1" applyAlignment="1">
      <alignment horizontal="center" vertical="center"/>
      <protection/>
    </xf>
    <xf numFmtId="0" fontId="4" fillId="33" borderId="13" xfId="72" applyFont="1" applyFill="1" applyBorder="1" applyAlignment="1">
      <alignment horizontal="center" vertical="center"/>
      <protection/>
    </xf>
    <xf numFmtId="0" fontId="4" fillId="33" borderId="10" xfId="72" applyFont="1" applyFill="1" applyBorder="1" applyAlignment="1">
      <alignment horizontal="center" vertical="center" shrinkToFit="1"/>
      <protection/>
    </xf>
    <xf numFmtId="0" fontId="3" fillId="0" borderId="21" xfId="72" applyFont="1" applyBorder="1" applyAlignment="1">
      <alignment horizontal="center" vertical="center"/>
      <protection/>
    </xf>
    <xf numFmtId="0" fontId="3" fillId="0" borderId="19" xfId="72" applyFont="1" applyBorder="1" applyAlignment="1">
      <alignment vertical="center"/>
      <protection/>
    </xf>
    <xf numFmtId="49" fontId="3" fillId="0" borderId="21" xfId="72" applyNumberFormat="1" applyFont="1" applyBorder="1" applyAlignment="1">
      <alignment horizontal="center" vertical="center"/>
      <protection/>
    </xf>
    <xf numFmtId="0" fontId="3" fillId="33" borderId="21" xfId="72" applyFill="1" applyBorder="1" applyAlignment="1">
      <alignment vertical="center" shrinkToFit="1"/>
      <protection/>
    </xf>
    <xf numFmtId="0" fontId="3" fillId="33" borderId="22" xfId="72" applyFill="1" applyBorder="1">
      <alignment vertical="center"/>
      <protection/>
    </xf>
    <xf numFmtId="0" fontId="3" fillId="33" borderId="21" xfId="72" applyFill="1" applyBorder="1">
      <alignment vertical="center"/>
      <protection/>
    </xf>
    <xf numFmtId="0" fontId="3" fillId="33" borderId="21" xfId="72" applyFill="1" applyBorder="1" applyAlignment="1">
      <alignment horizontal="center" vertical="center"/>
      <protection/>
    </xf>
    <xf numFmtId="0" fontId="8" fillId="33" borderId="10" xfId="72" applyFont="1" applyFill="1" applyBorder="1" applyAlignment="1">
      <alignment horizontal="center" vertical="center"/>
      <protection/>
    </xf>
    <xf numFmtId="0" fontId="8" fillId="33" borderId="13" xfId="72" applyFont="1" applyFill="1" applyBorder="1" applyAlignment="1">
      <alignment horizontal="center" vertical="center"/>
      <protection/>
    </xf>
    <xf numFmtId="0" fontId="8" fillId="33" borderId="10" xfId="72" applyFont="1" applyFill="1" applyBorder="1" applyAlignment="1">
      <alignment horizontal="center" vertical="center" shrinkToFit="1"/>
      <protection/>
    </xf>
    <xf numFmtId="9" fontId="8" fillId="33" borderId="12" xfId="43" applyFont="1" applyFill="1" applyBorder="1" applyAlignment="1">
      <alignment horizontal="center" vertical="center" shrinkToFit="1"/>
    </xf>
    <xf numFmtId="9" fontId="8" fillId="33" borderId="15" xfId="53" applyNumberFormat="1" applyFont="1" applyFill="1" applyBorder="1" applyAlignment="1">
      <alignment vertical="center"/>
    </xf>
    <xf numFmtId="9" fontId="8" fillId="33" borderId="10" xfId="53" applyNumberFormat="1" applyFont="1" applyFill="1" applyBorder="1" applyAlignment="1">
      <alignment vertical="center"/>
    </xf>
    <xf numFmtId="0" fontId="3" fillId="0" borderId="20" xfId="72" applyFont="1" applyBorder="1" applyAlignment="1">
      <alignment horizontal="center" vertical="center"/>
      <protection/>
    </xf>
    <xf numFmtId="0" fontId="3" fillId="0" borderId="19" xfId="72" applyFont="1" applyBorder="1" applyAlignment="1">
      <alignment horizontal="center" vertical="center"/>
      <protection/>
    </xf>
    <xf numFmtId="49" fontId="3" fillId="0" borderId="19" xfId="72" applyNumberFormat="1" applyFont="1" applyBorder="1" applyAlignment="1">
      <alignment horizontal="center" vertical="center"/>
      <protection/>
    </xf>
    <xf numFmtId="0" fontId="3" fillId="33" borderId="20" xfId="72" applyFill="1" applyBorder="1" applyAlignment="1">
      <alignment vertical="center" shrinkToFit="1"/>
      <protection/>
    </xf>
    <xf numFmtId="0" fontId="3" fillId="33" borderId="21" xfId="72" applyFont="1" applyFill="1" applyBorder="1" applyAlignment="1">
      <alignment vertical="center" shrinkToFit="1"/>
      <protection/>
    </xf>
    <xf numFmtId="0" fontId="3" fillId="33" borderId="23" xfId="72" applyFill="1" applyBorder="1">
      <alignment vertical="center"/>
      <protection/>
    </xf>
    <xf numFmtId="0" fontId="3" fillId="33" borderId="19" xfId="72" applyFill="1" applyBorder="1">
      <alignment vertical="center"/>
      <protection/>
    </xf>
    <xf numFmtId="0" fontId="3" fillId="33" borderId="19" xfId="72" applyFill="1" applyBorder="1" applyAlignment="1">
      <alignment horizontal="center" vertical="center"/>
      <protection/>
    </xf>
    <xf numFmtId="0" fontId="3" fillId="33" borderId="20" xfId="72" applyFill="1" applyBorder="1" applyAlignment="1">
      <alignment horizontal="center" vertical="center"/>
      <protection/>
    </xf>
    <xf numFmtId="0" fontId="3" fillId="33" borderId="20" xfId="72" applyFill="1" applyBorder="1" applyAlignment="1">
      <alignment horizontal="center" vertical="center" shrinkToFit="1"/>
      <protection/>
    </xf>
    <xf numFmtId="38" fontId="3" fillId="33" borderId="23" xfId="53" applyFill="1" applyBorder="1" applyAlignment="1">
      <alignment vertical="center"/>
    </xf>
    <xf numFmtId="0" fontId="3" fillId="0" borderId="13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vertical="center"/>
      <protection/>
    </xf>
    <xf numFmtId="0" fontId="3" fillId="33" borderId="13" xfId="72" applyFill="1" applyBorder="1" applyAlignment="1">
      <alignment vertical="center" shrinkToFit="1"/>
      <protection/>
    </xf>
    <xf numFmtId="0" fontId="3" fillId="33" borderId="24" xfId="72" applyFont="1" applyFill="1" applyBorder="1" applyAlignment="1">
      <alignment vertical="center" shrinkToFit="1"/>
      <protection/>
    </xf>
    <xf numFmtId="0" fontId="3" fillId="33" borderId="25" xfId="72" applyFill="1" applyBorder="1">
      <alignment vertical="center"/>
      <protection/>
    </xf>
    <xf numFmtId="0" fontId="3" fillId="33" borderId="15" xfId="72" applyFill="1" applyBorder="1">
      <alignment vertical="center"/>
      <protection/>
    </xf>
    <xf numFmtId="0" fontId="3" fillId="33" borderId="13" xfId="72" applyFont="1" applyFill="1" applyBorder="1" applyAlignment="1">
      <alignment horizontal="center" vertical="center" shrinkToFit="1"/>
      <protection/>
    </xf>
    <xf numFmtId="0" fontId="3" fillId="33" borderId="13" xfId="72" applyFill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/>
      <protection/>
    </xf>
    <xf numFmtId="0" fontId="3" fillId="0" borderId="26" xfId="72" applyFont="1" applyBorder="1" applyAlignment="1">
      <alignment vertical="center"/>
      <protection/>
    </xf>
    <xf numFmtId="0" fontId="6" fillId="0" borderId="27" xfId="72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center" vertical="center"/>
      <protection/>
    </xf>
    <xf numFmtId="0" fontId="3" fillId="33" borderId="15" xfId="72" applyFont="1" applyFill="1" applyBorder="1">
      <alignment vertical="center"/>
      <protection/>
    </xf>
    <xf numFmtId="178" fontId="7" fillId="33" borderId="10" xfId="72" applyNumberFormat="1" applyFont="1" applyFill="1" applyBorder="1" applyAlignment="1">
      <alignment horizontal="center" vertical="center"/>
      <protection/>
    </xf>
    <xf numFmtId="178" fontId="7" fillId="33" borderId="13" xfId="72" applyNumberFormat="1" applyFont="1" applyFill="1" applyBorder="1" applyAlignment="1">
      <alignment horizontal="center" vertical="center"/>
      <protection/>
    </xf>
    <xf numFmtId="178" fontId="7" fillId="33" borderId="10" xfId="72" applyNumberFormat="1" applyFont="1" applyFill="1" applyBorder="1" applyAlignment="1">
      <alignment horizontal="center" vertical="center" shrinkToFit="1"/>
      <protection/>
    </xf>
    <xf numFmtId="9" fontId="8" fillId="33" borderId="12" xfId="53" applyNumberFormat="1" applyFont="1" applyFill="1" applyBorder="1" applyAlignment="1">
      <alignment vertical="center"/>
    </xf>
    <xf numFmtId="0" fontId="3" fillId="0" borderId="12" xfId="72" applyBorder="1" applyAlignment="1">
      <alignment vertical="center"/>
      <protection/>
    </xf>
    <xf numFmtId="0" fontId="3" fillId="0" borderId="10" xfId="72" applyBorder="1" applyAlignment="1">
      <alignment vertical="center"/>
      <protection/>
    </xf>
    <xf numFmtId="0" fontId="3" fillId="0" borderId="11" xfId="72" applyBorder="1" applyAlignment="1">
      <alignment vertical="center"/>
      <protection/>
    </xf>
    <xf numFmtId="0" fontId="3" fillId="0" borderId="28" xfId="72" applyFont="1" applyBorder="1" applyAlignment="1">
      <alignment horizontal="center" vertical="center"/>
      <protection/>
    </xf>
    <xf numFmtId="0" fontId="3" fillId="0" borderId="28" xfId="72" applyBorder="1" applyAlignment="1">
      <alignment horizontal="center" vertical="center"/>
      <protection/>
    </xf>
    <xf numFmtId="0" fontId="3" fillId="0" borderId="0" xfId="72" applyBorder="1" applyAlignment="1">
      <alignment horizontal="center" vertical="center"/>
      <protection/>
    </xf>
    <xf numFmtId="49" fontId="3" fillId="0" borderId="0" xfId="72" applyNumberFormat="1" applyBorder="1" applyAlignment="1">
      <alignment horizontal="center" vertical="center"/>
      <protection/>
    </xf>
    <xf numFmtId="0" fontId="3" fillId="0" borderId="19" xfId="72" applyBorder="1" applyAlignment="1">
      <alignment vertical="center"/>
      <protection/>
    </xf>
    <xf numFmtId="38" fontId="3" fillId="33" borderId="15" xfId="53" applyFont="1" applyFill="1" applyBorder="1" applyAlignment="1">
      <alignment vertical="center"/>
    </xf>
    <xf numFmtId="38" fontId="3" fillId="33" borderId="10" xfId="53" applyFont="1" applyFill="1" applyBorder="1" applyAlignment="1">
      <alignment vertical="center"/>
    </xf>
    <xf numFmtId="9" fontId="8" fillId="33" borderId="12" xfId="72" applyNumberFormat="1" applyFont="1" applyFill="1" applyBorder="1" applyAlignment="1">
      <alignment horizontal="center" vertical="center" shrinkToFit="1"/>
      <protection/>
    </xf>
    <xf numFmtId="0" fontId="3" fillId="0" borderId="24" xfId="72" applyFont="1" applyBorder="1" applyAlignment="1">
      <alignment horizontal="center" vertical="center"/>
      <protection/>
    </xf>
    <xf numFmtId="0" fontId="3" fillId="33" borderId="24" xfId="72" applyFill="1" applyBorder="1" applyAlignment="1">
      <alignment vertical="center" shrinkToFit="1"/>
      <protection/>
    </xf>
    <xf numFmtId="179" fontId="7" fillId="33" borderId="23" xfId="53" applyNumberFormat="1" applyFont="1" applyFill="1" applyBorder="1" applyAlignment="1">
      <alignment horizontal="center" vertical="center"/>
    </xf>
    <xf numFmtId="179" fontId="7" fillId="33" borderId="15" xfId="53" applyNumberFormat="1" applyFont="1" applyFill="1" applyBorder="1" applyAlignment="1">
      <alignment horizontal="center" vertical="center"/>
    </xf>
    <xf numFmtId="38" fontId="3" fillId="33" borderId="29" xfId="53" applyFill="1" applyBorder="1" applyAlignment="1">
      <alignment vertical="center"/>
    </xf>
    <xf numFmtId="0" fontId="3" fillId="0" borderId="0" xfId="72" applyFont="1" applyBorder="1" applyAlignment="1">
      <alignment vertical="center"/>
      <protection/>
    </xf>
    <xf numFmtId="49" fontId="3" fillId="0" borderId="0" xfId="72" applyNumberFormat="1" applyFont="1" applyBorder="1" applyAlignment="1">
      <alignment vertical="center"/>
      <protection/>
    </xf>
    <xf numFmtId="0" fontId="3" fillId="8" borderId="24" xfId="72" applyFill="1" applyBorder="1" applyAlignment="1">
      <alignment vertical="center" shrinkToFit="1"/>
      <protection/>
    </xf>
    <xf numFmtId="0" fontId="3" fillId="8" borderId="24" xfId="72" applyFont="1" applyFill="1" applyBorder="1" applyAlignment="1">
      <alignment vertical="center" shrinkToFit="1"/>
      <protection/>
    </xf>
    <xf numFmtId="0" fontId="3" fillId="8" borderId="25" xfId="72" applyFill="1" applyBorder="1">
      <alignment vertical="center"/>
      <protection/>
    </xf>
    <xf numFmtId="0" fontId="3" fillId="8" borderId="15" xfId="72" applyFill="1" applyBorder="1">
      <alignment vertical="center"/>
      <protection/>
    </xf>
    <xf numFmtId="0" fontId="3" fillId="8" borderId="10" xfId="72" applyFill="1" applyBorder="1">
      <alignment vertical="center"/>
      <protection/>
    </xf>
    <xf numFmtId="0" fontId="3" fillId="8" borderId="10" xfId="72" applyFill="1" applyBorder="1" applyAlignment="1">
      <alignment horizontal="center" vertical="center"/>
      <protection/>
    </xf>
    <xf numFmtId="0" fontId="3" fillId="8" borderId="13" xfId="72" applyFill="1" applyBorder="1" applyAlignment="1">
      <alignment horizontal="center" vertical="center"/>
      <protection/>
    </xf>
    <xf numFmtId="0" fontId="3" fillId="8" borderId="13" xfId="72" applyFill="1" applyBorder="1" applyAlignment="1">
      <alignment horizontal="center" vertical="center" shrinkToFit="1"/>
      <protection/>
    </xf>
    <xf numFmtId="38" fontId="3" fillId="8" borderId="23" xfId="53" applyFill="1" applyBorder="1" applyAlignment="1">
      <alignment vertical="center"/>
    </xf>
    <xf numFmtId="38" fontId="3" fillId="8" borderId="15" xfId="53" applyFill="1" applyBorder="1" applyAlignment="1">
      <alignment vertical="center"/>
    </xf>
    <xf numFmtId="38" fontId="3" fillId="34" borderId="15" xfId="53" applyFill="1" applyBorder="1" applyAlignment="1">
      <alignment vertical="center"/>
    </xf>
    <xf numFmtId="38" fontId="3" fillId="34" borderId="10" xfId="53" applyFill="1" applyBorder="1" applyAlignment="1">
      <alignment vertical="center"/>
    </xf>
    <xf numFmtId="0" fontId="3" fillId="8" borderId="10" xfId="72" applyFont="1" applyFill="1" applyBorder="1" applyAlignment="1">
      <alignment horizontal="center" vertical="center"/>
      <protection/>
    </xf>
    <xf numFmtId="0" fontId="3" fillId="8" borderId="13" xfId="72" applyFont="1" applyFill="1" applyBorder="1" applyAlignment="1">
      <alignment horizontal="center" vertical="center"/>
      <protection/>
    </xf>
    <xf numFmtId="176" fontId="8" fillId="8" borderId="0" xfId="72" applyNumberFormat="1" applyFont="1" applyFill="1" applyAlignment="1">
      <alignment horizontal="center" vertical="center" shrinkToFit="1"/>
      <protection/>
    </xf>
    <xf numFmtId="0" fontId="8" fillId="8" borderId="18" xfId="72" applyFont="1" applyFill="1" applyBorder="1">
      <alignment vertical="center"/>
      <protection/>
    </xf>
    <xf numFmtId="0" fontId="8" fillId="8" borderId="0" xfId="72" applyFont="1" applyFill="1">
      <alignment vertical="center"/>
      <protection/>
    </xf>
    <xf numFmtId="177" fontId="8" fillId="8" borderId="0" xfId="72" applyNumberFormat="1" applyFont="1" applyFill="1" applyAlignment="1">
      <alignment horizontal="center" vertical="center"/>
      <protection/>
    </xf>
    <xf numFmtId="178" fontId="7" fillId="8" borderId="10" xfId="72" applyNumberFormat="1" applyFont="1" applyFill="1" applyBorder="1" applyAlignment="1">
      <alignment horizontal="center" vertical="center"/>
      <protection/>
    </xf>
    <xf numFmtId="178" fontId="7" fillId="8" borderId="13" xfId="72" applyNumberFormat="1" applyFont="1" applyFill="1" applyBorder="1" applyAlignment="1">
      <alignment horizontal="center" vertical="center"/>
      <protection/>
    </xf>
    <xf numFmtId="178" fontId="7" fillId="8" borderId="10" xfId="72" applyNumberFormat="1" applyFont="1" applyFill="1" applyBorder="1" applyAlignment="1">
      <alignment horizontal="center" vertical="center" shrinkToFit="1"/>
      <protection/>
    </xf>
    <xf numFmtId="179" fontId="7" fillId="8" borderId="23" xfId="53" applyNumberFormat="1" applyFont="1" applyFill="1" applyBorder="1" applyAlignment="1">
      <alignment horizontal="center" vertical="center"/>
    </xf>
    <xf numFmtId="179" fontId="7" fillId="8" borderId="15" xfId="53" applyNumberFormat="1" applyFont="1" applyFill="1" applyBorder="1" applyAlignment="1">
      <alignment horizontal="center" vertical="center"/>
    </xf>
    <xf numFmtId="179" fontId="7" fillId="34" borderId="10" xfId="53" applyNumberFormat="1" applyFont="1" applyFill="1" applyBorder="1" applyAlignment="1">
      <alignment horizontal="center" vertical="center"/>
    </xf>
    <xf numFmtId="38" fontId="3" fillId="34" borderId="0" xfId="53" applyFill="1" applyAlignment="1">
      <alignment vertical="center"/>
    </xf>
    <xf numFmtId="0" fontId="3" fillId="8" borderId="0" xfId="72" applyFill="1" applyAlignment="1">
      <alignment vertical="center" shrinkToFit="1"/>
      <protection/>
    </xf>
    <xf numFmtId="0" fontId="3" fillId="8" borderId="18" xfId="72" applyFill="1" applyBorder="1">
      <alignment vertical="center"/>
      <protection/>
    </xf>
    <xf numFmtId="0" fontId="3" fillId="8" borderId="0" xfId="72" applyFill="1">
      <alignment vertical="center"/>
      <protection/>
    </xf>
    <xf numFmtId="0" fontId="3" fillId="8" borderId="0" xfId="72" applyFill="1" applyAlignment="1">
      <alignment horizontal="center" vertical="center"/>
      <protection/>
    </xf>
    <xf numFmtId="0" fontId="3" fillId="8" borderId="10" xfId="72" applyFont="1" applyFill="1" applyBorder="1" applyAlignment="1">
      <alignment horizontal="center" vertical="center" shrinkToFit="1"/>
      <protection/>
    </xf>
    <xf numFmtId="0" fontId="4" fillId="8" borderId="10" xfId="72" applyFont="1" applyFill="1" applyBorder="1" applyAlignment="1">
      <alignment horizontal="center" vertical="center"/>
      <protection/>
    </xf>
    <xf numFmtId="0" fontId="4" fillId="8" borderId="13" xfId="72" applyFont="1" applyFill="1" applyBorder="1" applyAlignment="1">
      <alignment horizontal="center" vertical="center"/>
      <protection/>
    </xf>
    <xf numFmtId="0" fontId="4" fillId="8" borderId="10" xfId="72" applyFont="1" applyFill="1" applyBorder="1" applyAlignment="1">
      <alignment horizontal="center" vertical="center" shrinkToFit="1"/>
      <protection/>
    </xf>
    <xf numFmtId="0" fontId="8" fillId="8" borderId="10" xfId="72" applyFont="1" applyFill="1" applyBorder="1" applyAlignment="1">
      <alignment horizontal="center" vertical="center"/>
      <protection/>
    </xf>
    <xf numFmtId="0" fontId="8" fillId="8" borderId="13" xfId="72" applyFont="1" applyFill="1" applyBorder="1" applyAlignment="1">
      <alignment horizontal="center" vertical="center"/>
      <protection/>
    </xf>
    <xf numFmtId="0" fontId="8" fillId="8" borderId="10" xfId="72" applyFont="1" applyFill="1" applyBorder="1" applyAlignment="1">
      <alignment horizontal="center" vertical="center" shrinkToFit="1"/>
      <protection/>
    </xf>
    <xf numFmtId="9" fontId="8" fillId="8" borderId="12" xfId="43" applyFont="1" applyFill="1" applyBorder="1" applyAlignment="1">
      <alignment horizontal="center" vertical="center" shrinkToFit="1"/>
    </xf>
    <xf numFmtId="9" fontId="8" fillId="8" borderId="15" xfId="53" applyNumberFormat="1" applyFont="1" applyFill="1" applyBorder="1" applyAlignment="1">
      <alignment vertical="center"/>
    </xf>
    <xf numFmtId="9" fontId="8" fillId="34" borderId="10" xfId="53" applyNumberFormat="1" applyFont="1" applyFill="1" applyBorder="1" applyAlignment="1">
      <alignment vertical="center"/>
    </xf>
    <xf numFmtId="0" fontId="3" fillId="34" borderId="24" xfId="72" applyFill="1" applyBorder="1" applyAlignment="1">
      <alignment vertical="center" shrinkToFit="1"/>
      <protection/>
    </xf>
    <xf numFmtId="0" fontId="3" fillId="34" borderId="24" xfId="72" applyFont="1" applyFill="1" applyBorder="1" applyAlignment="1">
      <alignment vertical="center" shrinkToFit="1"/>
      <protection/>
    </xf>
    <xf numFmtId="0" fontId="3" fillId="34" borderId="25" xfId="72" applyFill="1" applyBorder="1">
      <alignment vertical="center"/>
      <protection/>
    </xf>
    <xf numFmtId="0" fontId="3" fillId="34" borderId="15" xfId="72" applyFill="1" applyBorder="1">
      <alignment vertical="center"/>
      <protection/>
    </xf>
    <xf numFmtId="0" fontId="3" fillId="34" borderId="10" xfId="72" applyFill="1" applyBorder="1">
      <alignment vertical="center"/>
      <protection/>
    </xf>
    <xf numFmtId="0" fontId="3" fillId="34" borderId="10" xfId="72" applyFill="1" applyBorder="1" applyAlignment="1">
      <alignment horizontal="center" vertical="center"/>
      <protection/>
    </xf>
    <xf numFmtId="0" fontId="3" fillId="34" borderId="13" xfId="72" applyFill="1" applyBorder="1" applyAlignment="1">
      <alignment horizontal="center" vertical="center"/>
      <protection/>
    </xf>
    <xf numFmtId="0" fontId="3" fillId="34" borderId="13" xfId="72" applyFill="1" applyBorder="1" applyAlignment="1">
      <alignment horizontal="center" vertical="center" shrinkToFit="1"/>
      <protection/>
    </xf>
    <xf numFmtId="38" fontId="3" fillId="34" borderId="23" xfId="53" applyFill="1" applyBorder="1" applyAlignment="1">
      <alignment vertical="center"/>
    </xf>
    <xf numFmtId="0" fontId="3" fillId="34" borderId="13" xfId="72" applyFont="1" applyFill="1" applyBorder="1" applyAlignment="1">
      <alignment horizontal="center" vertical="center"/>
      <protection/>
    </xf>
    <xf numFmtId="0" fontId="3" fillId="34" borderId="10" xfId="72" applyFont="1" applyFill="1" applyBorder="1" applyAlignment="1">
      <alignment horizontal="center" vertical="center"/>
      <protection/>
    </xf>
    <xf numFmtId="176" fontId="8" fillId="34" borderId="0" xfId="72" applyNumberFormat="1" applyFont="1" applyFill="1" applyAlignment="1">
      <alignment horizontal="center" vertical="center" shrinkToFit="1"/>
      <protection/>
    </xf>
    <xf numFmtId="0" fontId="8" fillId="34" borderId="18" xfId="72" applyFont="1" applyFill="1" applyBorder="1">
      <alignment vertical="center"/>
      <protection/>
    </xf>
    <xf numFmtId="0" fontId="8" fillId="34" borderId="0" xfId="72" applyFont="1" applyFill="1">
      <alignment vertical="center"/>
      <protection/>
    </xf>
    <xf numFmtId="177" fontId="8" fillId="34" borderId="0" xfId="72" applyNumberFormat="1" applyFont="1" applyFill="1" applyAlignment="1">
      <alignment horizontal="center" vertical="center"/>
      <protection/>
    </xf>
    <xf numFmtId="178" fontId="7" fillId="34" borderId="10" xfId="72" applyNumberFormat="1" applyFont="1" applyFill="1" applyBorder="1" applyAlignment="1">
      <alignment horizontal="center" vertical="center"/>
      <protection/>
    </xf>
    <xf numFmtId="178" fontId="7" fillId="34" borderId="13" xfId="72" applyNumberFormat="1" applyFont="1" applyFill="1" applyBorder="1" applyAlignment="1">
      <alignment horizontal="center" vertical="center"/>
      <protection/>
    </xf>
    <xf numFmtId="178" fontId="7" fillId="34" borderId="10" xfId="72" applyNumberFormat="1" applyFont="1" applyFill="1" applyBorder="1" applyAlignment="1">
      <alignment horizontal="center" vertical="center" shrinkToFit="1"/>
      <protection/>
    </xf>
    <xf numFmtId="179" fontId="7" fillId="34" borderId="23" xfId="53" applyNumberFormat="1" applyFont="1" applyFill="1" applyBorder="1" applyAlignment="1">
      <alignment horizontal="center" vertical="center"/>
    </xf>
    <xf numFmtId="179" fontId="7" fillId="34" borderId="15" xfId="53" applyNumberFormat="1" applyFont="1" applyFill="1" applyBorder="1" applyAlignment="1">
      <alignment horizontal="center" vertical="center"/>
    </xf>
    <xf numFmtId="0" fontId="3" fillId="34" borderId="0" xfId="72" applyFill="1" applyAlignment="1">
      <alignment vertical="center" shrinkToFit="1"/>
      <protection/>
    </xf>
    <xf numFmtId="0" fontId="3" fillId="34" borderId="18" xfId="72" applyFill="1" applyBorder="1">
      <alignment vertical="center"/>
      <protection/>
    </xf>
    <xf numFmtId="0" fontId="3" fillId="34" borderId="0" xfId="72" applyFill="1">
      <alignment vertical="center"/>
      <protection/>
    </xf>
    <xf numFmtId="0" fontId="3" fillId="34" borderId="0" xfId="72" applyFill="1" applyAlignment="1">
      <alignment horizontal="center" vertical="center"/>
      <protection/>
    </xf>
    <xf numFmtId="0" fontId="3" fillId="34" borderId="10" xfId="72" applyFont="1" applyFill="1" applyBorder="1" applyAlignment="1">
      <alignment horizontal="center" vertical="center" shrinkToFit="1"/>
      <protection/>
    </xf>
    <xf numFmtId="0" fontId="4" fillId="34" borderId="10" xfId="72" applyFont="1" applyFill="1" applyBorder="1" applyAlignment="1">
      <alignment horizontal="center" vertical="center"/>
      <protection/>
    </xf>
    <xf numFmtId="0" fontId="4" fillId="34" borderId="13" xfId="72" applyFont="1" applyFill="1" applyBorder="1" applyAlignment="1">
      <alignment horizontal="center" vertical="center"/>
      <protection/>
    </xf>
    <xf numFmtId="0" fontId="4" fillId="34" borderId="10" xfId="72" applyFont="1" applyFill="1" applyBorder="1" applyAlignment="1">
      <alignment horizontal="center" vertical="center" shrinkToFit="1"/>
      <protection/>
    </xf>
    <xf numFmtId="0" fontId="8" fillId="34" borderId="10" xfId="72" applyFont="1" applyFill="1" applyBorder="1" applyAlignment="1">
      <alignment horizontal="center" vertical="center"/>
      <protection/>
    </xf>
    <xf numFmtId="0" fontId="8" fillId="34" borderId="13" xfId="72" applyFont="1" applyFill="1" applyBorder="1" applyAlignment="1">
      <alignment horizontal="center" vertical="center"/>
      <protection/>
    </xf>
    <xf numFmtId="0" fontId="8" fillId="34" borderId="10" xfId="72" applyFont="1" applyFill="1" applyBorder="1" applyAlignment="1">
      <alignment horizontal="center" vertical="center" shrinkToFit="1"/>
      <protection/>
    </xf>
    <xf numFmtId="9" fontId="8" fillId="34" borderId="12" xfId="43" applyFont="1" applyFill="1" applyBorder="1" applyAlignment="1">
      <alignment horizontal="center" vertical="center" shrinkToFit="1"/>
    </xf>
    <xf numFmtId="9" fontId="8" fillId="34" borderId="15" xfId="53" applyNumberFormat="1" applyFont="1" applyFill="1" applyBorder="1" applyAlignment="1">
      <alignment vertical="center"/>
    </xf>
    <xf numFmtId="38" fontId="3" fillId="34" borderId="29" xfId="53" applyFill="1" applyBorder="1" applyAlignment="1">
      <alignment vertical="center"/>
    </xf>
    <xf numFmtId="178" fontId="7" fillId="34" borderId="19" xfId="72" applyNumberFormat="1" applyFont="1" applyFill="1" applyBorder="1" applyAlignment="1">
      <alignment horizontal="center" vertical="center" shrinkToFit="1"/>
      <protection/>
    </xf>
    <xf numFmtId="0" fontId="3" fillId="34" borderId="13" xfId="72" applyFont="1" applyFill="1" applyBorder="1" applyAlignment="1">
      <alignment horizontal="center" vertical="center" shrinkToFit="1"/>
      <protection/>
    </xf>
    <xf numFmtId="179" fontId="7" fillId="34" borderId="19" xfId="53" applyNumberFormat="1" applyFont="1" applyFill="1" applyBorder="1" applyAlignment="1">
      <alignment horizontal="center" vertical="center"/>
    </xf>
    <xf numFmtId="38" fontId="3" fillId="34" borderId="21" xfId="53" applyFill="1" applyBorder="1" applyAlignment="1">
      <alignment vertical="center"/>
    </xf>
    <xf numFmtId="38" fontId="3" fillId="34" borderId="24" xfId="53" applyFill="1" applyBorder="1" applyAlignment="1">
      <alignment vertical="center"/>
    </xf>
    <xf numFmtId="179" fontId="7" fillId="34" borderId="20" xfId="53" applyNumberFormat="1" applyFont="1" applyFill="1" applyBorder="1" applyAlignment="1">
      <alignment horizontal="center" vertical="center"/>
    </xf>
    <xf numFmtId="38" fontId="3" fillId="34" borderId="13" xfId="53" applyFill="1" applyBorder="1" applyAlignment="1">
      <alignment vertical="center"/>
    </xf>
    <xf numFmtId="38" fontId="3" fillId="34" borderId="15" xfId="53" applyFont="1" applyFill="1" applyBorder="1" applyAlignment="1">
      <alignment vertical="center"/>
    </xf>
    <xf numFmtId="9" fontId="8" fillId="34" borderId="29" xfId="53" applyNumberFormat="1" applyFont="1" applyFill="1" applyBorder="1" applyAlignment="1">
      <alignment vertical="center"/>
    </xf>
    <xf numFmtId="0" fontId="26" fillId="0" borderId="0" xfId="69" applyBorder="1">
      <alignment vertical="center"/>
      <protection/>
    </xf>
    <xf numFmtId="49" fontId="26" fillId="0" borderId="0" xfId="69" applyNumberFormat="1" applyBorder="1">
      <alignment vertical="center"/>
      <protection/>
    </xf>
    <xf numFmtId="178" fontId="7" fillId="34" borderId="13" xfId="72" applyNumberFormat="1" applyFont="1" applyFill="1" applyBorder="1" applyAlignment="1">
      <alignment horizontal="center" vertical="center" shrinkToFit="1"/>
      <protection/>
    </xf>
    <xf numFmtId="0" fontId="4" fillId="34" borderId="13" xfId="72" applyFont="1" applyFill="1" applyBorder="1" applyAlignment="1">
      <alignment horizontal="center" vertical="center" shrinkToFit="1"/>
      <protection/>
    </xf>
    <xf numFmtId="0" fontId="8" fillId="34" borderId="13" xfId="72" applyFont="1" applyFill="1" applyBorder="1" applyAlignment="1">
      <alignment horizontal="center" vertical="center" shrinkToFit="1"/>
      <protection/>
    </xf>
    <xf numFmtId="0" fontId="3" fillId="34" borderId="30" xfId="72" applyFill="1" applyBorder="1" applyAlignment="1">
      <alignment horizontal="center" vertical="center" shrinkToFit="1"/>
      <protection/>
    </xf>
    <xf numFmtId="0" fontId="3" fillId="34" borderId="25" xfId="72" applyFont="1" applyFill="1" applyBorder="1">
      <alignment vertical="center"/>
      <protection/>
    </xf>
    <xf numFmtId="38" fontId="3" fillId="34" borderId="0" xfId="53" applyFill="1" applyBorder="1" applyAlignment="1">
      <alignment vertical="center"/>
    </xf>
    <xf numFmtId="0" fontId="26" fillId="0" borderId="11" xfId="69" applyBorder="1" applyAlignment="1">
      <alignment vertical="center"/>
      <protection/>
    </xf>
    <xf numFmtId="0" fontId="26" fillId="0" borderId="19" xfId="69" applyBorder="1" applyAlignment="1">
      <alignment vertical="center"/>
      <protection/>
    </xf>
    <xf numFmtId="0" fontId="3" fillId="0" borderId="31" xfId="72" applyFont="1" applyBorder="1" applyAlignment="1">
      <alignment horizontal="center" vertical="center"/>
      <protection/>
    </xf>
    <xf numFmtId="0" fontId="3" fillId="0" borderId="10" xfId="72" applyFill="1" applyBorder="1" applyAlignment="1">
      <alignment horizontal="center" vertical="center"/>
      <protection/>
    </xf>
    <xf numFmtId="49" fontId="3" fillId="0" borderId="31" xfId="72" applyNumberFormat="1" applyFont="1" applyBorder="1" applyAlignment="1">
      <alignment horizontal="center" vertical="center"/>
      <protection/>
    </xf>
    <xf numFmtId="0" fontId="3" fillId="34" borderId="10" xfId="72" applyFont="1" applyFill="1" applyBorder="1" applyAlignment="1">
      <alignment vertical="center" shrinkToFit="1"/>
      <protection/>
    </xf>
    <xf numFmtId="0" fontId="3" fillId="34" borderId="0" xfId="72" applyFont="1" applyFill="1" applyBorder="1" applyAlignment="1">
      <alignment vertical="center" shrinkToFit="1"/>
      <protection/>
    </xf>
    <xf numFmtId="0" fontId="3" fillId="34" borderId="0" xfId="72" applyFont="1" applyFill="1" applyAlignment="1">
      <alignment vertical="center" shrinkToFit="1"/>
      <protection/>
    </xf>
    <xf numFmtId="0" fontId="3" fillId="34" borderId="0" xfId="72" applyFill="1" applyBorder="1" applyAlignment="1">
      <alignment vertical="center" shrinkToFit="1"/>
      <protection/>
    </xf>
    <xf numFmtId="0" fontId="3" fillId="34" borderId="15" xfId="72" applyFont="1" applyFill="1" applyBorder="1">
      <alignment vertical="center"/>
      <protection/>
    </xf>
    <xf numFmtId="38" fontId="3" fillId="34" borderId="12" xfId="53" applyFill="1" applyBorder="1" applyAlignment="1">
      <alignment vertical="center"/>
    </xf>
    <xf numFmtId="38" fontId="3" fillId="34" borderId="26" xfId="53" applyFill="1" applyBorder="1" applyAlignment="1">
      <alignment vertical="center"/>
    </xf>
    <xf numFmtId="0" fontId="3" fillId="34" borderId="32" xfId="72" applyFill="1" applyBorder="1">
      <alignment vertical="center"/>
      <protection/>
    </xf>
    <xf numFmtId="0" fontId="3" fillId="34" borderId="29" xfId="72" applyFill="1" applyBorder="1">
      <alignment vertical="center"/>
      <protection/>
    </xf>
    <xf numFmtId="0" fontId="3" fillId="34" borderId="12" xfId="72" applyFill="1" applyBorder="1">
      <alignment vertical="center"/>
      <protection/>
    </xf>
    <xf numFmtId="0" fontId="3" fillId="34" borderId="12" xfId="72" applyFill="1" applyBorder="1" applyAlignment="1">
      <alignment horizontal="center" vertical="center"/>
      <protection/>
    </xf>
    <xf numFmtId="0" fontId="3" fillId="34" borderId="26" xfId="72" applyFill="1" applyBorder="1" applyAlignment="1">
      <alignment horizontal="center" vertical="center"/>
      <protection/>
    </xf>
    <xf numFmtId="0" fontId="3" fillId="34" borderId="26" xfId="72" applyFill="1" applyBorder="1" applyAlignment="1">
      <alignment horizontal="center" vertical="center" shrinkToFit="1"/>
      <protection/>
    </xf>
    <xf numFmtId="38" fontId="3" fillId="34" borderId="31" xfId="53" applyFill="1" applyBorder="1" applyAlignment="1">
      <alignment vertical="center"/>
    </xf>
    <xf numFmtId="38" fontId="43" fillId="34" borderId="31" xfId="53" applyFont="1" applyFill="1" applyBorder="1" applyAlignment="1">
      <alignment vertical="center"/>
    </xf>
    <xf numFmtId="0" fontId="3" fillId="0" borderId="28" xfId="72" applyBorder="1">
      <alignment vertical="center"/>
      <protection/>
    </xf>
    <xf numFmtId="0" fontId="3" fillId="0" borderId="0" xfId="72" applyBorder="1">
      <alignment vertical="center"/>
      <protection/>
    </xf>
    <xf numFmtId="0" fontId="3" fillId="34" borderId="33" xfId="72" applyFill="1" applyBorder="1">
      <alignment vertical="center"/>
      <protection/>
    </xf>
    <xf numFmtId="178" fontId="7" fillId="34" borderId="19" xfId="72" applyNumberFormat="1" applyFont="1" applyFill="1" applyBorder="1" applyAlignment="1">
      <alignment horizontal="center" vertical="center"/>
      <protection/>
    </xf>
    <xf numFmtId="178" fontId="7" fillId="34" borderId="20" xfId="72" applyNumberFormat="1" applyFont="1" applyFill="1" applyBorder="1" applyAlignment="1">
      <alignment horizontal="center" vertical="center"/>
      <protection/>
    </xf>
    <xf numFmtId="9" fontId="8" fillId="34" borderId="10" xfId="43" applyFont="1" applyFill="1" applyBorder="1" applyAlignment="1">
      <alignment horizontal="center" vertical="center" shrinkToFit="1"/>
    </xf>
    <xf numFmtId="9" fontId="8" fillId="34" borderId="13" xfId="53" applyNumberFormat="1" applyFont="1" applyFill="1" applyBorder="1" applyAlignment="1">
      <alignment vertical="center"/>
    </xf>
    <xf numFmtId="0" fontId="3" fillId="0" borderId="10" xfId="72" applyBorder="1" applyAlignment="1">
      <alignment horizontal="center" vertical="center"/>
      <protection/>
    </xf>
    <xf numFmtId="0" fontId="3" fillId="0" borderId="0" xfId="72" applyFill="1" applyAlignment="1">
      <alignment horizontal="center" vertical="center" shrinkToFit="1"/>
      <protection/>
    </xf>
    <xf numFmtId="38" fontId="3" fillId="0" borderId="0" xfId="53" applyFill="1" applyAlignment="1">
      <alignment vertical="center"/>
    </xf>
    <xf numFmtId="38" fontId="3" fillId="0" borderId="11" xfId="53" applyFill="1" applyBorder="1" applyAlignment="1">
      <alignment vertical="center"/>
    </xf>
    <xf numFmtId="49" fontId="3" fillId="0" borderId="0" xfId="72" applyNumberFormat="1">
      <alignment vertical="center"/>
      <protection/>
    </xf>
    <xf numFmtId="0" fontId="3" fillId="0" borderId="0" xfId="72" applyAlignment="1">
      <alignment horizontal="center" vertical="center" shrinkToFit="1"/>
      <protection/>
    </xf>
    <xf numFmtId="38" fontId="3" fillId="0" borderId="0" xfId="53" applyAlignment="1">
      <alignment vertical="center"/>
    </xf>
    <xf numFmtId="38" fontId="3" fillId="0" borderId="11" xfId="53" applyBorder="1" applyAlignment="1">
      <alignment vertical="center"/>
    </xf>
    <xf numFmtId="0" fontId="3" fillId="0" borderId="10" xfId="72" applyFont="1" applyBorder="1">
      <alignment vertical="center"/>
      <protection/>
    </xf>
    <xf numFmtId="0" fontId="3" fillId="0" borderId="10" xfId="72" applyBorder="1" applyAlignment="1">
      <alignment vertical="center" shrinkToFit="1"/>
      <protection/>
    </xf>
    <xf numFmtId="0" fontId="3" fillId="0" borderId="13" xfId="72" applyBorder="1" applyAlignment="1">
      <alignment horizontal="center" vertical="center" shrinkToFit="1"/>
      <protection/>
    </xf>
    <xf numFmtId="38" fontId="3" fillId="0" borderId="10" xfId="53" applyBorder="1" applyAlignment="1">
      <alignment vertical="center"/>
    </xf>
    <xf numFmtId="38" fontId="3" fillId="0" borderId="15" xfId="53" applyBorder="1" applyAlignment="1">
      <alignment vertical="center"/>
    </xf>
    <xf numFmtId="49" fontId="3" fillId="0" borderId="0" xfId="72" applyNumberFormat="1" applyFont="1" applyBorder="1">
      <alignment vertical="center"/>
      <protection/>
    </xf>
    <xf numFmtId="0" fontId="3" fillId="0" borderId="0" xfId="72" applyBorder="1" applyAlignment="1">
      <alignment vertical="center" shrinkToFit="1"/>
      <protection/>
    </xf>
    <xf numFmtId="0" fontId="3" fillId="0" borderId="0" xfId="72" applyBorder="1" applyAlignment="1">
      <alignment horizontal="center" vertical="center" shrinkToFit="1"/>
      <protection/>
    </xf>
    <xf numFmtId="38" fontId="3" fillId="0" borderId="0" xfId="53" applyBorder="1" applyAlignment="1">
      <alignment vertical="center"/>
    </xf>
    <xf numFmtId="49" fontId="3" fillId="0" borderId="10" xfId="72" applyNumberFormat="1" applyBorder="1">
      <alignment vertical="center"/>
      <protection/>
    </xf>
    <xf numFmtId="0" fontId="3" fillId="0" borderId="14" xfId="72" applyBorder="1" applyAlignment="1">
      <alignment horizontal="center" vertical="center" shrinkToFit="1"/>
      <protection/>
    </xf>
    <xf numFmtId="0" fontId="3" fillId="0" borderId="16" xfId="72" applyBorder="1" applyAlignment="1">
      <alignment horizontal="center" vertical="center" shrinkToFit="1"/>
      <protection/>
    </xf>
    <xf numFmtId="49" fontId="3" fillId="0" borderId="10" xfId="72" applyNumberFormat="1" applyFont="1" applyBorder="1">
      <alignment vertical="center"/>
      <protection/>
    </xf>
    <xf numFmtId="0" fontId="3" fillId="35" borderId="10" xfId="72" applyFont="1" applyFill="1" applyBorder="1" applyAlignment="1">
      <alignment vertical="center" shrinkToFit="1"/>
      <protection/>
    </xf>
    <xf numFmtId="38" fontId="3" fillId="0" borderId="15" xfId="53" applyBorder="1" applyAlignment="1">
      <alignment vertical="center" wrapText="1"/>
    </xf>
    <xf numFmtId="0" fontId="3" fillId="0" borderId="17" xfId="72" applyBorder="1" applyAlignment="1">
      <alignment horizontal="center" vertical="center" shrinkToFit="1"/>
      <protection/>
    </xf>
    <xf numFmtId="38" fontId="3" fillId="0" borderId="19" xfId="53" applyBorder="1" applyAlignment="1">
      <alignment vertical="center"/>
    </xf>
    <xf numFmtId="0" fontId="3" fillId="0" borderId="34" xfId="72" applyBorder="1" applyAlignment="1">
      <alignment horizontal="center" vertical="center" shrinkToFit="1"/>
      <protection/>
    </xf>
    <xf numFmtId="0" fontId="3" fillId="0" borderId="34" xfId="72" applyBorder="1" applyAlignment="1">
      <alignment horizontal="center" vertical="center" wrapText="1"/>
      <protection/>
    </xf>
    <xf numFmtId="0" fontId="3" fillId="0" borderId="0" xfId="72" applyFont="1" applyBorder="1" applyAlignment="1">
      <alignment horizontal="center" vertical="center" wrapText="1"/>
      <protection/>
    </xf>
    <xf numFmtId="0" fontId="1" fillId="0" borderId="19" xfId="72" applyFont="1" applyBorder="1" applyAlignment="1">
      <alignment horizontal="center" vertical="center" wrapText="1"/>
      <protection/>
    </xf>
    <xf numFmtId="0" fontId="1" fillId="0" borderId="20" xfId="72" applyFont="1" applyBorder="1" applyAlignment="1">
      <alignment horizontal="center" vertical="center" shrinkToFit="1"/>
      <protection/>
    </xf>
    <xf numFmtId="38" fontId="1" fillId="0" borderId="0" xfId="53" applyFont="1" applyAlignment="1">
      <alignment horizontal="center" vertical="center" wrapText="1"/>
    </xf>
    <xf numFmtId="38" fontId="1" fillId="0" borderId="0" xfId="53" applyFont="1" applyBorder="1" applyAlignment="1">
      <alignment horizontal="center" vertical="center" wrapText="1"/>
    </xf>
    <xf numFmtId="0" fontId="3" fillId="34" borderId="10" xfId="72" applyFill="1" applyBorder="1" applyAlignment="1">
      <alignment vertical="center" shrinkToFit="1"/>
      <protection/>
    </xf>
    <xf numFmtId="0" fontId="1" fillId="34" borderId="10" xfId="72" applyFont="1" applyFill="1" applyBorder="1">
      <alignment vertical="center"/>
      <protection/>
    </xf>
    <xf numFmtId="38" fontId="3" fillId="34" borderId="35" xfId="53" applyFill="1" applyBorder="1" applyAlignment="1">
      <alignment vertical="center"/>
    </xf>
    <xf numFmtId="38" fontId="3" fillId="13" borderId="36" xfId="53" applyFill="1" applyBorder="1" applyAlignment="1">
      <alignment vertical="center"/>
    </xf>
    <xf numFmtId="38" fontId="3" fillId="13" borderId="37" xfId="53" applyFill="1" applyBorder="1" applyAlignment="1">
      <alignment vertical="center"/>
    </xf>
    <xf numFmtId="177" fontId="8" fillId="34" borderId="10" xfId="72" applyNumberFormat="1" applyFont="1" applyFill="1" applyBorder="1" applyAlignment="1">
      <alignment horizontal="center" vertical="center"/>
      <protection/>
    </xf>
    <xf numFmtId="177" fontId="8" fillId="34" borderId="38" xfId="72" applyNumberFormat="1" applyFont="1" applyFill="1" applyBorder="1" applyAlignment="1">
      <alignment horizontal="center" vertical="center" shrinkToFit="1"/>
      <protection/>
    </xf>
    <xf numFmtId="0" fontId="3" fillId="34" borderId="38" xfId="72" applyFill="1" applyBorder="1" applyAlignment="1">
      <alignment vertical="center" shrinkToFit="1"/>
      <protection/>
    </xf>
    <xf numFmtId="0" fontId="3" fillId="0" borderId="21" xfId="72" applyFont="1" applyBorder="1" applyAlignment="1">
      <alignment horizontal="center" vertical="center" wrapText="1"/>
      <protection/>
    </xf>
    <xf numFmtId="49" fontId="3" fillId="0" borderId="21" xfId="72" applyNumberFormat="1" applyFont="1" applyBorder="1" applyAlignment="1">
      <alignment horizontal="center" vertical="center" wrapText="1"/>
      <protection/>
    </xf>
    <xf numFmtId="0" fontId="3" fillId="0" borderId="21" xfId="72" applyBorder="1" applyAlignment="1">
      <alignment horizontal="center" vertical="center" shrinkToFit="1"/>
      <protection/>
    </xf>
    <xf numFmtId="0" fontId="3" fillId="0" borderId="21" xfId="72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horizontal="center" vertical="center" shrinkToFit="1"/>
      <protection/>
    </xf>
    <xf numFmtId="0" fontId="1" fillId="0" borderId="0" xfId="72" applyFont="1" applyBorder="1" applyAlignment="1">
      <alignment horizontal="center" vertical="center" shrinkToFit="1"/>
      <protection/>
    </xf>
    <xf numFmtId="38" fontId="1" fillId="0" borderId="39" xfId="53" applyFont="1" applyBorder="1" applyAlignment="1">
      <alignment horizontal="center" vertical="center" wrapText="1"/>
    </xf>
    <xf numFmtId="0" fontId="3" fillId="34" borderId="10" xfId="72" applyFont="1" applyFill="1" applyBorder="1">
      <alignment vertical="center"/>
      <protection/>
    </xf>
    <xf numFmtId="38" fontId="3" fillId="34" borderId="36" xfId="53" applyFill="1" applyBorder="1" applyAlignment="1">
      <alignment vertical="center"/>
    </xf>
    <xf numFmtId="0" fontId="3" fillId="34" borderId="27" xfId="72" applyFont="1" applyFill="1" applyBorder="1" applyAlignment="1">
      <alignment horizontal="center" vertical="center"/>
      <protection/>
    </xf>
    <xf numFmtId="0" fontId="3" fillId="34" borderId="40" xfId="72" applyFont="1" applyFill="1" applyBorder="1" applyAlignment="1">
      <alignment horizontal="center" vertical="center" shrinkToFit="1"/>
      <protection/>
    </xf>
    <xf numFmtId="0" fontId="3" fillId="34" borderId="27" xfId="72" applyFill="1" applyBorder="1" applyAlignment="1">
      <alignment horizontal="center" vertical="center"/>
      <protection/>
    </xf>
    <xf numFmtId="0" fontId="3" fillId="34" borderId="40" xfId="72" applyFill="1" applyBorder="1" applyAlignment="1">
      <alignment horizontal="center" vertical="center" shrinkToFit="1"/>
      <protection/>
    </xf>
    <xf numFmtId="0" fontId="3" fillId="34" borderId="41" xfId="72" applyFill="1" applyBorder="1" applyAlignment="1">
      <alignment horizontal="center" vertical="center"/>
      <protection/>
    </xf>
    <xf numFmtId="0" fontId="3" fillId="34" borderId="0" xfId="72" applyFill="1" applyBorder="1" applyAlignment="1">
      <alignment horizontal="center" vertical="center" shrinkToFit="1"/>
      <protection/>
    </xf>
    <xf numFmtId="0" fontId="3" fillId="36" borderId="10" xfId="72" applyFill="1" applyBorder="1" applyAlignment="1">
      <alignment vertical="center" shrinkToFit="1"/>
      <protection/>
    </xf>
    <xf numFmtId="0" fontId="3" fillId="36" borderId="10" xfId="72" applyFont="1" applyFill="1" applyBorder="1" applyAlignment="1">
      <alignment vertical="center" shrinkToFit="1"/>
      <protection/>
    </xf>
    <xf numFmtId="0" fontId="3" fillId="34" borderId="19" xfId="72" applyFill="1" applyBorder="1" applyAlignment="1">
      <alignment horizontal="center" vertical="center"/>
      <protection/>
    </xf>
    <xf numFmtId="0" fontId="3" fillId="34" borderId="20" xfId="72" applyFill="1" applyBorder="1" applyAlignment="1">
      <alignment horizontal="center" vertical="center" shrinkToFit="1"/>
      <protection/>
    </xf>
    <xf numFmtId="38" fontId="3" fillId="34" borderId="10" xfId="53" applyFont="1" applyFill="1" applyBorder="1" applyAlignment="1">
      <alignment vertical="center"/>
    </xf>
    <xf numFmtId="38" fontId="3" fillId="34" borderId="36" xfId="53" applyFont="1" applyFill="1" applyBorder="1" applyAlignment="1">
      <alignment vertical="center"/>
    </xf>
    <xf numFmtId="38" fontId="3" fillId="34" borderId="25" xfId="53" applyFill="1" applyBorder="1" applyAlignment="1">
      <alignment vertical="center"/>
    </xf>
    <xf numFmtId="38" fontId="3" fillId="34" borderId="37" xfId="53" applyFill="1" applyBorder="1" applyAlignment="1">
      <alignment vertical="center"/>
    </xf>
    <xf numFmtId="177" fontId="8" fillId="34" borderId="13" xfId="72" applyNumberFormat="1" applyFont="1" applyFill="1" applyBorder="1" applyAlignment="1">
      <alignment horizontal="center" vertical="center" shrinkToFit="1"/>
      <protection/>
    </xf>
    <xf numFmtId="177" fontId="8" fillId="34" borderId="0" xfId="72" applyNumberFormat="1" applyFont="1" applyFill="1" applyBorder="1" applyAlignment="1">
      <alignment horizontal="center" vertical="center" shrinkToFit="1"/>
      <protection/>
    </xf>
    <xf numFmtId="0" fontId="3" fillId="34" borderId="42" xfId="72" applyFill="1" applyBorder="1">
      <alignment vertical="center"/>
      <protection/>
    </xf>
    <xf numFmtId="179" fontId="7" fillId="34" borderId="38" xfId="53" applyNumberFormat="1" applyFont="1" applyFill="1" applyBorder="1" applyAlignment="1">
      <alignment horizontal="center" vertical="center"/>
    </xf>
    <xf numFmtId="49" fontId="43" fillId="0" borderId="0" xfId="72" applyNumberFormat="1" applyFont="1">
      <alignment vertical="center"/>
      <protection/>
    </xf>
    <xf numFmtId="38" fontId="3" fillId="34" borderId="39" xfId="53" applyFill="1" applyBorder="1" applyAlignment="1">
      <alignment vertical="center"/>
    </xf>
    <xf numFmtId="38" fontId="3" fillId="19" borderId="36" xfId="53" applyFill="1" applyBorder="1" applyAlignment="1">
      <alignment vertical="center"/>
    </xf>
    <xf numFmtId="0" fontId="3" fillId="35" borderId="10" xfId="72" applyFill="1" applyBorder="1" applyAlignment="1">
      <alignment vertical="center" shrinkToFit="1"/>
      <protection/>
    </xf>
    <xf numFmtId="0" fontId="3" fillId="34" borderId="26" xfId="72" applyFont="1" applyFill="1" applyBorder="1" applyAlignment="1">
      <alignment horizontal="center" vertical="center"/>
      <protection/>
    </xf>
    <xf numFmtId="177" fontId="8" fillId="34" borderId="13" xfId="72" applyNumberFormat="1" applyFont="1" applyFill="1" applyBorder="1" applyAlignment="1">
      <alignment horizontal="center" vertical="center"/>
      <protection/>
    </xf>
    <xf numFmtId="177" fontId="8" fillId="34" borderId="10" xfId="72" applyNumberFormat="1" applyFont="1" applyFill="1" applyBorder="1" applyAlignment="1">
      <alignment horizontal="center" vertical="center" shrinkToFit="1"/>
      <protection/>
    </xf>
    <xf numFmtId="177" fontId="8" fillId="34" borderId="19" xfId="72" applyNumberFormat="1" applyFont="1" applyFill="1" applyBorder="1" applyAlignment="1">
      <alignment horizontal="center" vertical="center" shrinkToFit="1"/>
      <protection/>
    </xf>
    <xf numFmtId="38" fontId="3" fillId="34" borderId="43" xfId="53" applyFill="1" applyBorder="1" applyAlignment="1">
      <alignment vertical="center"/>
    </xf>
    <xf numFmtId="38" fontId="3" fillId="34" borderId="38" xfId="53" applyFill="1" applyBorder="1" applyAlignment="1">
      <alignment vertical="center"/>
    </xf>
    <xf numFmtId="9" fontId="8" fillId="34" borderId="38" xfId="53" applyNumberFormat="1" applyFont="1" applyFill="1" applyBorder="1" applyAlignment="1">
      <alignment vertical="center"/>
    </xf>
    <xf numFmtId="38" fontId="3" fillId="34" borderId="44" xfId="53" applyFill="1" applyBorder="1" applyAlignment="1">
      <alignment vertical="center"/>
    </xf>
    <xf numFmtId="38" fontId="3" fillId="34" borderId="45" xfId="53" applyFill="1" applyBorder="1" applyAlignment="1">
      <alignment vertical="center"/>
    </xf>
    <xf numFmtId="0" fontId="1" fillId="0" borderId="0" xfId="72" applyFont="1" applyBorder="1" applyAlignment="1">
      <alignment horizontal="center" vertical="center"/>
      <protection/>
    </xf>
    <xf numFmtId="0" fontId="1" fillId="0" borderId="11" xfId="72" applyFont="1" applyBorder="1" applyAlignment="1">
      <alignment vertical="center"/>
      <protection/>
    </xf>
    <xf numFmtId="49" fontId="1" fillId="0" borderId="0" xfId="72" applyNumberFormat="1" applyFont="1" applyBorder="1" applyAlignment="1">
      <alignment horizontal="center" vertical="center"/>
      <protection/>
    </xf>
    <xf numFmtId="177" fontId="8" fillId="34" borderId="46" xfId="72" applyNumberFormat="1" applyFont="1" applyFill="1" applyBorder="1" applyAlignment="1">
      <alignment horizontal="center" vertical="center" shrinkToFit="1"/>
      <protection/>
    </xf>
    <xf numFmtId="49" fontId="3" fillId="0" borderId="0" xfId="72" applyNumberFormat="1" applyAlignment="1">
      <alignment horizontal="center" vertical="center"/>
      <protection/>
    </xf>
    <xf numFmtId="178" fontId="7" fillId="34" borderId="38" xfId="72" applyNumberFormat="1" applyFont="1" applyFill="1" applyBorder="1" applyAlignment="1">
      <alignment horizontal="center" vertical="center" shrinkToFit="1"/>
      <protection/>
    </xf>
    <xf numFmtId="178" fontId="7" fillId="34" borderId="47" xfId="72" applyNumberFormat="1" applyFont="1" applyFill="1" applyBorder="1" applyAlignment="1">
      <alignment horizontal="center" vertical="center" shrinkToFit="1"/>
      <protection/>
    </xf>
    <xf numFmtId="0" fontId="3" fillId="34" borderId="38" xfId="72" applyFont="1" applyFill="1" applyBorder="1" applyAlignment="1">
      <alignment horizontal="center" vertical="center" shrinkToFit="1"/>
      <protection/>
    </xf>
    <xf numFmtId="0" fontId="3" fillId="34" borderId="47" xfId="72" applyFont="1" applyFill="1" applyBorder="1" applyAlignment="1">
      <alignment horizontal="center" vertical="center" shrinkToFit="1"/>
      <protection/>
    </xf>
    <xf numFmtId="0" fontId="4" fillId="34" borderId="38" xfId="72" applyFont="1" applyFill="1" applyBorder="1" applyAlignment="1">
      <alignment horizontal="center" vertical="center" shrinkToFit="1"/>
      <protection/>
    </xf>
    <xf numFmtId="0" fontId="4" fillId="34" borderId="47" xfId="72" applyFont="1" applyFill="1" applyBorder="1" applyAlignment="1">
      <alignment horizontal="center" vertical="center" shrinkToFit="1"/>
      <protection/>
    </xf>
    <xf numFmtId="0" fontId="8" fillId="34" borderId="38" xfId="72" applyFont="1" applyFill="1" applyBorder="1" applyAlignment="1">
      <alignment horizontal="center" vertical="center" shrinkToFit="1"/>
      <protection/>
    </xf>
    <xf numFmtId="9" fontId="8" fillId="34" borderId="47" xfId="43" applyFont="1" applyFill="1" applyBorder="1" applyAlignment="1">
      <alignment horizontal="center" vertical="center" shrinkToFit="1"/>
    </xf>
    <xf numFmtId="0" fontId="1" fillId="0" borderId="19" xfId="72" applyFont="1" applyBorder="1" applyAlignment="1">
      <alignment vertical="center"/>
      <protection/>
    </xf>
    <xf numFmtId="0" fontId="3" fillId="34" borderId="38" xfId="72" applyFill="1" applyBorder="1" applyAlignment="1">
      <alignment horizontal="center" vertical="center" shrinkToFit="1"/>
      <protection/>
    </xf>
    <xf numFmtId="0" fontId="1" fillId="0" borderId="0" xfId="72" applyFont="1" applyBorder="1" applyAlignment="1">
      <alignment vertical="center"/>
      <protection/>
    </xf>
    <xf numFmtId="0" fontId="4" fillId="34" borderId="0" xfId="72" applyFont="1" applyFill="1" applyBorder="1" applyAlignment="1">
      <alignment horizontal="center" vertical="center"/>
      <protection/>
    </xf>
    <xf numFmtId="0" fontId="1" fillId="0" borderId="21" xfId="72" applyFont="1" applyBorder="1" applyAlignment="1">
      <alignment vertical="center"/>
      <protection/>
    </xf>
    <xf numFmtId="38" fontId="3" fillId="34" borderId="48" xfId="53" applyFill="1" applyBorder="1" applyAlignment="1">
      <alignment vertical="center"/>
    </xf>
    <xf numFmtId="38" fontId="3" fillId="34" borderId="44" xfId="53" applyFont="1" applyFill="1" applyBorder="1" applyAlignment="1">
      <alignment vertical="center"/>
    </xf>
    <xf numFmtId="177" fontId="8" fillId="34" borderId="20" xfId="72" applyNumberFormat="1" applyFont="1" applyFill="1" applyBorder="1" applyAlignment="1">
      <alignment horizontal="center" vertical="center"/>
      <protection/>
    </xf>
    <xf numFmtId="177" fontId="8" fillId="34" borderId="44" xfId="72" applyNumberFormat="1" applyFont="1" applyFill="1" applyBorder="1" applyAlignment="1">
      <alignment horizontal="center" vertical="center" shrinkToFit="1"/>
      <protection/>
    </xf>
    <xf numFmtId="178" fontId="7" fillId="34" borderId="36" xfId="72" applyNumberFormat="1" applyFont="1" applyFill="1" applyBorder="1" applyAlignment="1">
      <alignment horizontal="center" vertical="center" shrinkToFit="1"/>
      <protection/>
    </xf>
    <xf numFmtId="179" fontId="7" fillId="34" borderId="36" xfId="53" applyNumberFormat="1" applyFont="1" applyFill="1" applyBorder="1" applyAlignment="1">
      <alignment horizontal="center" vertical="center"/>
    </xf>
    <xf numFmtId="0" fontId="3" fillId="34" borderId="36" xfId="72" applyFont="1" applyFill="1" applyBorder="1" applyAlignment="1">
      <alignment horizontal="center" vertical="center" shrinkToFit="1"/>
      <protection/>
    </xf>
    <xf numFmtId="0" fontId="4" fillId="34" borderId="36" xfId="72" applyFont="1" applyFill="1" applyBorder="1" applyAlignment="1">
      <alignment horizontal="center" vertical="center" shrinkToFit="1"/>
      <protection/>
    </xf>
    <xf numFmtId="9" fontId="8" fillId="34" borderId="36" xfId="43" applyFont="1" applyFill="1" applyBorder="1" applyAlignment="1">
      <alignment horizontal="center" vertical="center" shrinkToFit="1"/>
    </xf>
    <xf numFmtId="38" fontId="3" fillId="34" borderId="49" xfId="53" applyFill="1" applyBorder="1" applyAlignment="1">
      <alignment vertical="center"/>
    </xf>
    <xf numFmtId="38" fontId="3" fillId="34" borderId="24" xfId="53" applyFont="1" applyFill="1" applyBorder="1" applyAlignment="1">
      <alignment vertical="center"/>
    </xf>
    <xf numFmtId="38" fontId="3" fillId="34" borderId="47" xfId="53" applyFont="1" applyFill="1" applyBorder="1" applyAlignment="1">
      <alignment vertical="center"/>
    </xf>
    <xf numFmtId="38" fontId="3" fillId="34" borderId="47" xfId="53" applyFill="1" applyBorder="1" applyAlignment="1">
      <alignment vertical="center"/>
    </xf>
    <xf numFmtId="38" fontId="3" fillId="34" borderId="50" xfId="53" applyFill="1" applyBorder="1" applyAlignment="1">
      <alignment vertical="center"/>
    </xf>
    <xf numFmtId="38" fontId="3" fillId="34" borderId="46" xfId="53" applyFill="1" applyBorder="1" applyAlignment="1">
      <alignment vertical="center"/>
    </xf>
    <xf numFmtId="179" fontId="7" fillId="34" borderId="24" xfId="53" applyNumberFormat="1" applyFont="1" applyFill="1" applyBorder="1" applyAlignment="1">
      <alignment horizontal="center" vertical="center"/>
    </xf>
    <xf numFmtId="179" fontId="7" fillId="34" borderId="47" xfId="53" applyNumberFormat="1" applyFont="1" applyFill="1" applyBorder="1" applyAlignment="1">
      <alignment horizontal="center" vertical="center"/>
    </xf>
    <xf numFmtId="9" fontId="8" fillId="34" borderId="24" xfId="53" applyNumberFormat="1" applyFont="1" applyFill="1" applyBorder="1" applyAlignment="1">
      <alignment vertical="center"/>
    </xf>
    <xf numFmtId="9" fontId="8" fillId="34" borderId="50" xfId="53" applyNumberFormat="1" applyFont="1" applyFill="1" applyBorder="1" applyAlignment="1">
      <alignment vertical="center"/>
    </xf>
    <xf numFmtId="0" fontId="3" fillId="34" borderId="31" xfId="72" applyFont="1" applyFill="1" applyBorder="1" applyAlignment="1">
      <alignment horizontal="center" vertical="center"/>
      <protection/>
    </xf>
    <xf numFmtId="177" fontId="8" fillId="34" borderId="20" xfId="72" applyNumberFormat="1" applyFont="1" applyFill="1" applyBorder="1" applyAlignment="1">
      <alignment horizontal="center" vertical="center" shrinkToFit="1"/>
      <protection/>
    </xf>
    <xf numFmtId="9" fontId="8" fillId="34" borderId="13" xfId="43" applyFont="1" applyFill="1" applyBorder="1" applyAlignment="1">
      <alignment horizontal="center" vertical="center" shrinkToFit="1"/>
    </xf>
    <xf numFmtId="9" fontId="8" fillId="34" borderId="47" xfId="53" applyNumberFormat="1" applyFont="1" applyFill="1" applyBorder="1" applyAlignment="1">
      <alignment vertical="center"/>
    </xf>
    <xf numFmtId="38" fontId="3" fillId="34" borderId="41" xfId="53" applyFill="1" applyBorder="1" applyAlignment="1">
      <alignment vertical="center"/>
    </xf>
    <xf numFmtId="0" fontId="1" fillId="34" borderId="10" xfId="72" applyFont="1" applyFill="1" applyBorder="1" applyAlignment="1">
      <alignment vertical="center" shrinkToFit="1"/>
      <protection/>
    </xf>
    <xf numFmtId="38" fontId="3" fillId="34" borderId="19" xfId="53" applyFill="1" applyBorder="1" applyAlignment="1">
      <alignment vertical="center"/>
    </xf>
    <xf numFmtId="0" fontId="1" fillId="34" borderId="13" xfId="72" applyFont="1" applyFill="1" applyBorder="1" applyAlignment="1">
      <alignment horizontal="center" vertical="center"/>
      <protection/>
    </xf>
    <xf numFmtId="0" fontId="1" fillId="34" borderId="10" xfId="72" applyFont="1" applyFill="1" applyBorder="1" applyAlignment="1">
      <alignment horizontal="center" vertical="center"/>
      <protection/>
    </xf>
    <xf numFmtId="0" fontId="1" fillId="34" borderId="13" xfId="72" applyFont="1" applyFill="1" applyBorder="1" applyAlignment="1">
      <alignment horizontal="center" vertical="center" shrinkToFit="1"/>
      <protection/>
    </xf>
    <xf numFmtId="0" fontId="3" fillId="37" borderId="10" xfId="72" applyFill="1" applyBorder="1" applyAlignment="1">
      <alignment vertical="center" shrinkToFit="1"/>
      <protection/>
    </xf>
    <xf numFmtId="0" fontId="3" fillId="37" borderId="10" xfId="72" applyFont="1" applyFill="1" applyBorder="1" applyAlignment="1">
      <alignment vertical="center" shrinkToFit="1"/>
      <protection/>
    </xf>
    <xf numFmtId="38" fontId="3" fillId="34" borderId="51" xfId="53" applyFill="1" applyBorder="1" applyAlignment="1">
      <alignment vertical="center"/>
    </xf>
    <xf numFmtId="177" fontId="8" fillId="34" borderId="52" xfId="72" applyNumberFormat="1" applyFont="1" applyFill="1" applyBorder="1" applyAlignment="1">
      <alignment horizontal="center" vertical="center" shrinkToFit="1"/>
      <protection/>
    </xf>
    <xf numFmtId="9" fontId="8" fillId="34" borderId="36" xfId="53" applyNumberFormat="1" applyFont="1" applyFill="1" applyBorder="1" applyAlignment="1">
      <alignment vertical="center"/>
    </xf>
    <xf numFmtId="0" fontId="3" fillId="34" borderId="53" xfId="72" applyFill="1" applyBorder="1" applyAlignment="1">
      <alignment horizontal="center" vertical="center" shrinkToFit="1"/>
      <protection/>
    </xf>
    <xf numFmtId="9" fontId="8" fillId="34" borderId="12" xfId="53" applyNumberFormat="1" applyFont="1" applyFill="1" applyBorder="1" applyAlignment="1">
      <alignment vertical="center"/>
    </xf>
    <xf numFmtId="38" fontId="3" fillId="34" borderId="27" xfId="53" applyFill="1" applyBorder="1" applyAlignment="1">
      <alignment vertical="center"/>
    </xf>
    <xf numFmtId="0" fontId="3" fillId="34" borderId="0" xfId="72" applyFill="1" applyBorder="1">
      <alignment vertical="center"/>
      <protection/>
    </xf>
    <xf numFmtId="0" fontId="3" fillId="34" borderId="0" xfId="72" applyFill="1" applyBorder="1" applyAlignment="1">
      <alignment horizontal="center" vertical="center"/>
      <protection/>
    </xf>
    <xf numFmtId="38" fontId="3" fillId="34" borderId="54" xfId="53" applyFill="1" applyBorder="1" applyAlignment="1">
      <alignment vertical="center"/>
    </xf>
    <xf numFmtId="49" fontId="3" fillId="0" borderId="0" xfId="72" applyNumberFormat="1" applyFont="1" applyFill="1" applyBorder="1" applyAlignment="1">
      <alignment horizontal="center" vertical="center"/>
      <protection/>
    </xf>
    <xf numFmtId="49" fontId="3" fillId="0" borderId="0" xfId="72" applyNumberFormat="1" applyFont="1" applyFill="1" applyAlignment="1">
      <alignment horizontal="center" vertical="center"/>
      <protection/>
    </xf>
    <xf numFmtId="0" fontId="3" fillId="0" borderId="38" xfId="72" applyFill="1" applyBorder="1" applyAlignment="1">
      <alignment horizontal="center" vertical="center" shrinkToFit="1"/>
      <protection/>
    </xf>
    <xf numFmtId="49" fontId="3" fillId="0" borderId="0" xfId="72" applyNumberFormat="1" applyFill="1" applyAlignment="1">
      <alignment horizontal="center" vertical="center"/>
      <protection/>
    </xf>
    <xf numFmtId="0" fontId="3" fillId="0" borderId="13" xfId="72" applyFill="1" applyBorder="1" applyAlignment="1">
      <alignment horizontal="center" vertical="center" shrinkToFit="1"/>
      <protection/>
    </xf>
    <xf numFmtId="0" fontId="3" fillId="0" borderId="0" xfId="72" applyFill="1" applyBorder="1" applyAlignment="1">
      <alignment horizontal="center" vertical="center" shrinkToFit="1"/>
      <protection/>
    </xf>
    <xf numFmtId="38" fontId="3" fillId="34" borderId="13" xfId="53" applyFill="1" applyBorder="1" applyAlignment="1">
      <alignment vertical="center" shrinkToFit="1"/>
    </xf>
    <xf numFmtId="179" fontId="7" fillId="34" borderId="0" xfId="53" applyNumberFormat="1" applyFont="1" applyFill="1" applyBorder="1" applyAlignment="1">
      <alignment horizontal="center" vertical="center"/>
    </xf>
    <xf numFmtId="9" fontId="8" fillId="34" borderId="0" xfId="53" applyNumberFormat="1" applyFont="1" applyFill="1" applyBorder="1" applyAlignment="1">
      <alignment vertical="center"/>
    </xf>
    <xf numFmtId="178" fontId="7" fillId="34" borderId="15" xfId="72" applyNumberFormat="1" applyFont="1" applyFill="1" applyBorder="1" applyAlignment="1">
      <alignment horizontal="center" vertical="center"/>
      <protection/>
    </xf>
    <xf numFmtId="178" fontId="3" fillId="34" borderId="13" xfId="72" applyNumberFormat="1" applyFont="1" applyFill="1" applyBorder="1" applyAlignment="1">
      <alignment horizontal="center" vertical="center"/>
      <protection/>
    </xf>
    <xf numFmtId="178" fontId="7" fillId="34" borderId="0" xfId="72" applyNumberFormat="1" applyFont="1" applyFill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top"/>
      <protection/>
    </xf>
    <xf numFmtId="0" fontId="6" fillId="0" borderId="0" xfId="71" applyFont="1" applyBorder="1" applyAlignment="1">
      <alignment horizontal="center" vertical="top"/>
      <protection/>
    </xf>
    <xf numFmtId="10" fontId="0" fillId="0" borderId="10" xfId="71" applyNumberFormat="1" applyBorder="1" applyAlignment="1">
      <alignment horizontal="center" vertical="top"/>
      <protection/>
    </xf>
    <xf numFmtId="10" fontId="0" fillId="0" borderId="0" xfId="71" applyNumberFormat="1" applyBorder="1" applyAlignment="1">
      <alignment horizontal="center" vertical="top"/>
      <protection/>
    </xf>
    <xf numFmtId="0" fontId="3" fillId="33" borderId="55" xfId="72" applyFill="1" applyBorder="1" applyAlignment="1">
      <alignment horizontal="center" vertical="center" shrinkToFit="1"/>
      <protection/>
    </xf>
    <xf numFmtId="0" fontId="3" fillId="33" borderId="56" xfId="72" applyFill="1" applyBorder="1" applyAlignment="1">
      <alignment horizontal="center" vertical="center" shrinkToFit="1"/>
      <protection/>
    </xf>
    <xf numFmtId="0" fontId="3" fillId="33" borderId="57" xfId="72" applyFill="1" applyBorder="1" applyAlignment="1">
      <alignment horizontal="center" vertical="center" shrinkToFit="1"/>
      <protection/>
    </xf>
    <xf numFmtId="0" fontId="4" fillId="33" borderId="13" xfId="72" applyFont="1" applyFill="1" applyBorder="1" applyAlignment="1">
      <alignment horizontal="center" vertical="center" shrinkToFit="1"/>
      <protection/>
    </xf>
    <xf numFmtId="9" fontId="8" fillId="33" borderId="26" xfId="43" applyFont="1" applyFill="1" applyBorder="1" applyAlignment="1">
      <alignment horizontal="center" vertical="center" wrapText="1" shrinkToFit="1"/>
    </xf>
    <xf numFmtId="38" fontId="44" fillId="33" borderId="15" xfId="53" applyFont="1" applyFill="1" applyBorder="1" applyAlignment="1">
      <alignment vertical="center"/>
    </xf>
    <xf numFmtId="0" fontId="3" fillId="33" borderId="10" xfId="72" applyFill="1" applyBorder="1" applyAlignment="1">
      <alignment horizontal="center" vertical="center" shrinkToFit="1"/>
      <protection/>
    </xf>
    <xf numFmtId="177" fontId="7" fillId="33" borderId="19" xfId="72" applyNumberFormat="1" applyFont="1" applyFill="1" applyBorder="1" applyAlignment="1">
      <alignment horizontal="center" vertical="center" shrinkToFit="1"/>
      <protection/>
    </xf>
    <xf numFmtId="0" fontId="3" fillId="8" borderId="10" xfId="72" applyFill="1" applyBorder="1" applyAlignment="1">
      <alignment horizontal="center" vertical="center" shrinkToFit="1"/>
      <protection/>
    </xf>
    <xf numFmtId="0" fontId="3" fillId="34" borderId="10" xfId="72" applyFill="1" applyBorder="1" applyAlignment="1">
      <alignment horizontal="center" vertical="center" shrinkToFit="1"/>
      <protection/>
    </xf>
    <xf numFmtId="0" fontId="3" fillId="34" borderId="19" xfId="72" applyFill="1" applyBorder="1" applyAlignment="1">
      <alignment horizontal="center" vertical="center" shrinkToFit="1"/>
      <protection/>
    </xf>
    <xf numFmtId="0" fontId="3" fillId="34" borderId="58" xfId="72" applyFill="1" applyBorder="1" applyAlignment="1">
      <alignment horizontal="center" vertical="center" shrinkToFit="1"/>
      <protection/>
    </xf>
    <xf numFmtId="38" fontId="3" fillId="34" borderId="59" xfId="53" applyFill="1" applyBorder="1" applyAlignment="1">
      <alignment vertical="center"/>
    </xf>
    <xf numFmtId="0" fontId="3" fillId="34" borderId="58" xfId="72" applyFont="1" applyFill="1" applyBorder="1" applyAlignment="1">
      <alignment horizontal="center" vertical="center" shrinkToFit="1"/>
      <protection/>
    </xf>
    <xf numFmtId="0" fontId="3" fillId="34" borderId="42" xfId="72" applyFill="1" applyBorder="1" applyAlignment="1">
      <alignment horizontal="center" vertical="center" shrinkToFit="1"/>
      <protection/>
    </xf>
    <xf numFmtId="0" fontId="3" fillId="34" borderId="41" xfId="72" applyFill="1" applyBorder="1" applyAlignment="1">
      <alignment horizontal="center" vertical="center" shrinkToFit="1"/>
      <protection/>
    </xf>
    <xf numFmtId="0" fontId="3" fillId="34" borderId="45" xfId="72" applyFill="1" applyBorder="1" applyAlignment="1">
      <alignment horizontal="center" vertical="center" shrinkToFit="1"/>
      <protection/>
    </xf>
    <xf numFmtId="0" fontId="3" fillId="0" borderId="58" xfId="72" applyFill="1" applyBorder="1" applyAlignment="1">
      <alignment horizontal="center" vertical="center" shrinkToFit="1"/>
      <protection/>
    </xf>
    <xf numFmtId="38" fontId="3" fillId="34" borderId="10" xfId="53" applyFill="1" applyBorder="1" applyAlignment="1">
      <alignment vertical="center" shrinkToFit="1"/>
    </xf>
    <xf numFmtId="38" fontId="3" fillId="34" borderId="10" xfId="72" applyNumberFormat="1" applyFont="1" applyFill="1" applyBorder="1" applyAlignment="1">
      <alignment horizontal="center" vertical="center" shrinkToFit="1"/>
      <protection/>
    </xf>
    <xf numFmtId="0" fontId="3" fillId="8" borderId="10" xfId="72" applyFill="1" applyBorder="1" applyAlignment="1">
      <alignment horizontal="left" vertical="center"/>
      <protection/>
    </xf>
    <xf numFmtId="0" fontId="3" fillId="0" borderId="24" xfId="72" applyFont="1" applyBorder="1" applyAlignment="1">
      <alignment vertical="center" shrinkToFit="1"/>
      <protection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" fillId="0" borderId="31" xfId="72" applyFont="1" applyFill="1" applyBorder="1" applyAlignment="1">
      <alignment vertical="center" shrinkToFit="1"/>
      <protection/>
    </xf>
    <xf numFmtId="0" fontId="3" fillId="0" borderId="29" xfId="72" applyFont="1" applyFill="1" applyBorder="1" applyAlignment="1">
      <alignment vertical="center" shrinkToFit="1"/>
      <protection/>
    </xf>
    <xf numFmtId="0" fontId="3" fillId="0" borderId="21" xfId="72" applyFont="1" applyFill="1" applyBorder="1" applyAlignment="1">
      <alignment vertical="center" shrinkToFit="1"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3" fillId="0" borderId="13" xfId="72" applyFont="1" applyBorder="1" applyAlignment="1">
      <alignment vertical="center" shrinkToFit="1"/>
      <protection/>
    </xf>
    <xf numFmtId="0" fontId="3" fillId="0" borderId="26" xfId="72" applyFont="1" applyFill="1" applyBorder="1" applyAlignment="1">
      <alignment vertical="center" shrinkToFit="1"/>
      <protection/>
    </xf>
    <xf numFmtId="0" fontId="3" fillId="0" borderId="20" xfId="72" applyFont="1" applyFill="1" applyBorder="1" applyAlignment="1">
      <alignment vertical="center" shrinkToFit="1"/>
      <protection/>
    </xf>
    <xf numFmtId="0" fontId="0" fillId="0" borderId="29" xfId="0" applyBorder="1" applyAlignment="1">
      <alignment/>
    </xf>
    <xf numFmtId="0" fontId="3" fillId="0" borderId="60" xfId="7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3" fillId="0" borderId="28" xfId="72" applyFont="1" applyFill="1" applyBorder="1" applyAlignment="1">
      <alignment vertical="center" shrinkToFit="1"/>
      <protection/>
    </xf>
    <xf numFmtId="0" fontId="3" fillId="0" borderId="13" xfId="72" applyFont="1" applyFill="1" applyBorder="1" applyAlignment="1">
      <alignment vertical="center" shrinkToFit="1"/>
      <protection/>
    </xf>
    <xf numFmtId="0" fontId="3" fillId="0" borderId="24" xfId="72" applyFont="1" applyFill="1" applyBorder="1" applyAlignment="1">
      <alignment vertical="center" shrinkToFit="1"/>
      <protection/>
    </xf>
    <xf numFmtId="0" fontId="3" fillId="0" borderId="15" xfId="72" applyFont="1" applyFill="1" applyBorder="1" applyAlignment="1">
      <alignment vertical="center" shrinkToFit="1"/>
      <protection/>
    </xf>
    <xf numFmtId="0" fontId="3" fillId="0" borderId="23" xfId="72" applyFont="1" applyFill="1" applyBorder="1" applyAlignment="1">
      <alignment vertical="center" shrinkToFit="1"/>
      <protection/>
    </xf>
    <xf numFmtId="0" fontId="3" fillId="0" borderId="31" xfId="72" applyFont="1" applyFill="1" applyBorder="1" applyAlignment="1">
      <alignment horizontal="left" vertical="center" shrinkToFit="1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20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3" fillId="0" borderId="10" xfId="72" applyFont="1" applyFill="1" applyBorder="1" applyAlignment="1">
      <alignment horizontal="center" vertical="center"/>
      <protection/>
    </xf>
    <xf numFmtId="0" fontId="3" fillId="0" borderId="12" xfId="72" applyFont="1" applyFill="1" applyBorder="1" applyAlignment="1">
      <alignment horizontal="center" vertical="center"/>
      <protection/>
    </xf>
    <xf numFmtId="0" fontId="3" fillId="0" borderId="19" xfId="72" applyFont="1" applyFill="1" applyBorder="1" applyAlignment="1">
      <alignment horizontal="center" vertical="center"/>
      <protection/>
    </xf>
    <xf numFmtId="0" fontId="3" fillId="0" borderId="21" xfId="72" applyFont="1" applyFill="1" applyBorder="1">
      <alignment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5" xfId="72" applyFont="1" applyBorder="1" applyAlignment="1">
      <alignment vertical="center" shrinkToFit="1"/>
      <protection/>
    </xf>
    <xf numFmtId="0" fontId="3" fillId="0" borderId="0" xfId="72" applyFont="1" applyFill="1" applyBorder="1">
      <alignment vertical="center"/>
      <protection/>
    </xf>
    <xf numFmtId="0" fontId="3" fillId="0" borderId="20" xfId="72" applyFont="1" applyBorder="1" applyAlignment="1">
      <alignment vertical="center" shrinkToFit="1"/>
      <protection/>
    </xf>
    <xf numFmtId="0" fontId="3" fillId="0" borderId="21" xfId="72" applyFont="1" applyBorder="1" applyAlignment="1">
      <alignment vertical="center" shrinkToFit="1"/>
      <protection/>
    </xf>
    <xf numFmtId="0" fontId="3" fillId="0" borderId="0" xfId="72" applyFont="1" applyBorder="1" applyAlignment="1">
      <alignment vertical="center" shrinkToFit="1"/>
      <protection/>
    </xf>
    <xf numFmtId="0" fontId="3" fillId="0" borderId="31" xfId="72" applyFont="1" applyBorder="1">
      <alignment vertical="center"/>
      <protection/>
    </xf>
    <xf numFmtId="0" fontId="3" fillId="0" borderId="31" xfId="72" applyFont="1" applyBorder="1" applyAlignment="1">
      <alignment vertical="center" shrinkToFit="1"/>
      <protection/>
    </xf>
    <xf numFmtId="0" fontId="3" fillId="0" borderId="29" xfId="72" applyFont="1" applyBorder="1">
      <alignment vertical="center"/>
      <protection/>
    </xf>
    <xf numFmtId="0" fontId="3" fillId="0" borderId="0" xfId="72" applyFont="1" applyBorder="1">
      <alignment vertical="center"/>
      <protection/>
    </xf>
    <xf numFmtId="0" fontId="3" fillId="0" borderId="60" xfId="72" applyFont="1" applyBorder="1" applyAlignment="1">
      <alignment vertical="center" shrinkToFit="1"/>
      <protection/>
    </xf>
    <xf numFmtId="0" fontId="3" fillId="0" borderId="60" xfId="72" applyFont="1" applyBorder="1">
      <alignment vertical="center"/>
      <protection/>
    </xf>
    <xf numFmtId="0" fontId="3" fillId="0" borderId="21" xfId="72" applyFont="1" applyBorder="1">
      <alignment vertical="center"/>
      <protection/>
    </xf>
    <xf numFmtId="0" fontId="3" fillId="0" borderId="23" xfId="72" applyFont="1" applyFill="1" applyBorder="1">
      <alignment vertical="center"/>
      <protection/>
    </xf>
    <xf numFmtId="0" fontId="3" fillId="0" borderId="31" xfId="72" applyBorder="1" applyAlignment="1">
      <alignment vertical="center" shrinkToFit="1"/>
      <protection/>
    </xf>
    <xf numFmtId="0" fontId="3" fillId="0" borderId="20" xfId="72" applyBorder="1" applyAlignment="1">
      <alignment vertical="center" shrinkToFit="1"/>
      <protection/>
    </xf>
    <xf numFmtId="0" fontId="3" fillId="0" borderId="21" xfId="72" applyBorder="1" applyAlignment="1">
      <alignment vertical="center" shrinkToFit="1"/>
      <protection/>
    </xf>
    <xf numFmtId="0" fontId="3" fillId="0" borderId="21" xfId="72" applyFont="1" applyFill="1" applyBorder="1" applyAlignment="1">
      <alignment vertical="center" shrinkToFit="1"/>
      <protection/>
    </xf>
    <xf numFmtId="0" fontId="3" fillId="0" borderId="23" xfId="72" applyFont="1" applyFill="1" applyBorder="1" applyAlignment="1">
      <alignment vertical="center" shrinkToFit="1"/>
      <protection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45" fillId="0" borderId="24" xfId="72" applyFont="1" applyFill="1" applyBorder="1" applyAlignment="1">
      <alignment vertical="center" shrinkToFit="1"/>
      <protection/>
    </xf>
    <xf numFmtId="0" fontId="3" fillId="0" borderId="13" xfId="72" applyFont="1" applyBorder="1">
      <alignment vertical="center"/>
      <protection/>
    </xf>
    <xf numFmtId="0" fontId="6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72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3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2008年度分drc090624meibodata" xfId="71"/>
    <cellStyle name="標準_DRCOB名簿ヒアリングシート090609" xfId="72"/>
    <cellStyle name="良い" xfId="73"/>
  </cellStyles>
  <dxfs count="30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776</xdr:row>
      <xdr:rowOff>76200</xdr:rowOff>
    </xdr:from>
    <xdr:to>
      <xdr:col>11</xdr:col>
      <xdr:colOff>0</xdr:colOff>
      <xdr:row>776</xdr:row>
      <xdr:rowOff>76200</xdr:rowOff>
    </xdr:to>
    <xdr:sp>
      <xdr:nvSpPr>
        <xdr:cNvPr id="1" name="Line 126"/>
        <xdr:cNvSpPr>
          <a:spLocks/>
        </xdr:cNvSpPr>
      </xdr:nvSpPr>
      <xdr:spPr>
        <a:xfrm>
          <a:off x="11382375" y="1369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777</xdr:row>
      <xdr:rowOff>76200</xdr:rowOff>
    </xdr:from>
    <xdr:to>
      <xdr:col>11</xdr:col>
      <xdr:colOff>0</xdr:colOff>
      <xdr:row>777</xdr:row>
      <xdr:rowOff>76200</xdr:rowOff>
    </xdr:to>
    <xdr:sp>
      <xdr:nvSpPr>
        <xdr:cNvPr id="2" name="Line 127"/>
        <xdr:cNvSpPr>
          <a:spLocks/>
        </xdr:cNvSpPr>
      </xdr:nvSpPr>
      <xdr:spPr>
        <a:xfrm>
          <a:off x="11382375" y="1372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778</xdr:row>
      <xdr:rowOff>85725</xdr:rowOff>
    </xdr:from>
    <xdr:to>
      <xdr:col>11</xdr:col>
      <xdr:colOff>0</xdr:colOff>
      <xdr:row>778</xdr:row>
      <xdr:rowOff>85725</xdr:rowOff>
    </xdr:to>
    <xdr:sp>
      <xdr:nvSpPr>
        <xdr:cNvPr id="3" name="Line 128"/>
        <xdr:cNvSpPr>
          <a:spLocks/>
        </xdr:cNvSpPr>
      </xdr:nvSpPr>
      <xdr:spPr>
        <a:xfrm>
          <a:off x="11382375" y="1375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779</xdr:row>
      <xdr:rowOff>85725</xdr:rowOff>
    </xdr:from>
    <xdr:to>
      <xdr:col>11</xdr:col>
      <xdr:colOff>0</xdr:colOff>
      <xdr:row>779</xdr:row>
      <xdr:rowOff>85725</xdr:rowOff>
    </xdr:to>
    <xdr:sp>
      <xdr:nvSpPr>
        <xdr:cNvPr id="4" name="Line 129"/>
        <xdr:cNvSpPr>
          <a:spLocks/>
        </xdr:cNvSpPr>
      </xdr:nvSpPr>
      <xdr:spPr>
        <a:xfrm>
          <a:off x="11382375" y="13785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780</xdr:row>
      <xdr:rowOff>85725</xdr:rowOff>
    </xdr:from>
    <xdr:to>
      <xdr:col>11</xdr:col>
      <xdr:colOff>0</xdr:colOff>
      <xdr:row>780</xdr:row>
      <xdr:rowOff>85725</xdr:rowOff>
    </xdr:to>
    <xdr:sp>
      <xdr:nvSpPr>
        <xdr:cNvPr id="5" name="Line 130"/>
        <xdr:cNvSpPr>
          <a:spLocks/>
        </xdr:cNvSpPr>
      </xdr:nvSpPr>
      <xdr:spPr>
        <a:xfrm>
          <a:off x="11382375" y="13816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781</xdr:row>
      <xdr:rowOff>85725</xdr:rowOff>
    </xdr:from>
    <xdr:to>
      <xdr:col>11</xdr:col>
      <xdr:colOff>0</xdr:colOff>
      <xdr:row>781</xdr:row>
      <xdr:rowOff>85725</xdr:rowOff>
    </xdr:to>
    <xdr:sp>
      <xdr:nvSpPr>
        <xdr:cNvPr id="6" name="Line 131"/>
        <xdr:cNvSpPr>
          <a:spLocks/>
        </xdr:cNvSpPr>
      </xdr:nvSpPr>
      <xdr:spPr>
        <a:xfrm>
          <a:off x="11382375" y="1384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782</xdr:row>
      <xdr:rowOff>95250</xdr:rowOff>
    </xdr:from>
    <xdr:to>
      <xdr:col>11</xdr:col>
      <xdr:colOff>0</xdr:colOff>
      <xdr:row>782</xdr:row>
      <xdr:rowOff>95250</xdr:rowOff>
    </xdr:to>
    <xdr:sp>
      <xdr:nvSpPr>
        <xdr:cNvPr id="7" name="Line 132"/>
        <xdr:cNvSpPr>
          <a:spLocks/>
        </xdr:cNvSpPr>
      </xdr:nvSpPr>
      <xdr:spPr>
        <a:xfrm>
          <a:off x="11382375" y="13877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783</xdr:row>
      <xdr:rowOff>114300</xdr:rowOff>
    </xdr:from>
    <xdr:to>
      <xdr:col>11</xdr:col>
      <xdr:colOff>0</xdr:colOff>
      <xdr:row>783</xdr:row>
      <xdr:rowOff>114300</xdr:rowOff>
    </xdr:to>
    <xdr:sp>
      <xdr:nvSpPr>
        <xdr:cNvPr id="8" name="Line 133"/>
        <xdr:cNvSpPr>
          <a:spLocks/>
        </xdr:cNvSpPr>
      </xdr:nvSpPr>
      <xdr:spPr>
        <a:xfrm>
          <a:off x="11382375" y="1391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926"/>
  <sheetViews>
    <sheetView zoomScale="85" zoomScaleNormal="85" zoomScalePageLayoutView="0" workbookViewId="0" topLeftCell="A1">
      <pane xSplit="7" ySplit="1" topLeftCell="K703" activePane="bottomRight" state="frozen"/>
      <selection pane="topLeft" activeCell="O733" sqref="O733"/>
      <selection pane="topRight" activeCell="O733" sqref="O733"/>
      <selection pane="bottomLeft" activeCell="O733" sqref="O733"/>
      <selection pane="bottomRight" activeCell="P712" sqref="P712"/>
    </sheetView>
  </sheetViews>
  <sheetFormatPr defaultColWidth="16.421875" defaultRowHeight="12.75"/>
  <cols>
    <col min="1" max="1" width="12.00390625" style="3" customWidth="1"/>
    <col min="2" max="2" width="19.57421875" style="3" customWidth="1"/>
    <col min="3" max="3" width="6.8515625" style="3" customWidth="1"/>
    <col min="4" max="4" width="10.57421875" style="3" customWidth="1"/>
    <col min="5" max="5" width="10.00390625" style="239" customWidth="1"/>
    <col min="6" max="6" width="12.00390625" style="3" customWidth="1"/>
    <col min="7" max="8" width="16.421875" style="4" customWidth="1"/>
    <col min="9" max="11" width="22.28125" style="3" customWidth="1"/>
    <col min="12" max="12" width="22.28125" style="2" customWidth="1"/>
    <col min="13" max="14" width="11.00390625" style="2" customWidth="1"/>
    <col min="15" max="15" width="11.00390625" style="240" customWidth="1"/>
    <col min="16" max="17" width="14.421875" style="240" customWidth="1"/>
    <col min="18" max="18" width="14.421875" style="241" customWidth="1"/>
    <col min="19" max="19" width="15.140625" style="241" customWidth="1"/>
    <col min="20" max="25" width="14.421875" style="241" hidden="1" customWidth="1"/>
    <col min="26" max="26" width="16.421875" style="3" hidden="1" customWidth="1"/>
    <col min="27" max="16384" width="16.421875" style="3" customWidth="1"/>
  </cols>
  <sheetData>
    <row r="1" spans="1:26" s="1" customFormat="1" ht="27.75" customHeight="1" thickBot="1">
      <c r="A1" s="19" t="s">
        <v>2261</v>
      </c>
      <c r="B1" s="9" t="s">
        <v>2784</v>
      </c>
      <c r="C1" s="9" t="s">
        <v>2516</v>
      </c>
      <c r="D1" s="9" t="s">
        <v>1958</v>
      </c>
      <c r="E1" s="13" t="s">
        <v>135</v>
      </c>
      <c r="F1" s="9" t="s">
        <v>2261</v>
      </c>
      <c r="G1" s="12" t="s">
        <v>2785</v>
      </c>
      <c r="H1" s="12"/>
      <c r="I1" s="11" t="s">
        <v>136</v>
      </c>
      <c r="J1" s="11" t="s">
        <v>137</v>
      </c>
      <c r="K1" s="11" t="s">
        <v>137</v>
      </c>
      <c r="L1" s="9" t="s">
        <v>139</v>
      </c>
      <c r="M1" s="9" t="s">
        <v>141</v>
      </c>
      <c r="N1" s="9" t="s">
        <v>2786</v>
      </c>
      <c r="O1" s="10" t="s">
        <v>2787</v>
      </c>
      <c r="P1" s="20" t="s">
        <v>3642</v>
      </c>
      <c r="Q1" s="20" t="s">
        <v>2788</v>
      </c>
      <c r="R1" s="20" t="s">
        <v>2789</v>
      </c>
      <c r="S1" s="21" t="s">
        <v>2790</v>
      </c>
      <c r="T1" s="22" t="s">
        <v>2791</v>
      </c>
      <c r="U1" s="22" t="s">
        <v>142</v>
      </c>
      <c r="V1" s="22" t="s">
        <v>143</v>
      </c>
      <c r="W1" s="22" t="s">
        <v>144</v>
      </c>
      <c r="X1" s="22" t="s">
        <v>2792</v>
      </c>
      <c r="Y1" s="22" t="s">
        <v>2793</v>
      </c>
      <c r="Z1" s="23" t="s">
        <v>2794</v>
      </c>
    </row>
    <row r="2" spans="1:26" s="1" customFormat="1" ht="14.25" thickTop="1">
      <c r="A2" s="24" t="s">
        <v>1179</v>
      </c>
      <c r="B2" s="25" t="str">
        <f>J2</f>
        <v>1950年/昭和25年</v>
      </c>
      <c r="C2" s="24" t="s">
        <v>398</v>
      </c>
      <c r="D2" s="24">
        <v>1950</v>
      </c>
      <c r="E2" s="26">
        <v>18</v>
      </c>
      <c r="F2" s="24" t="str">
        <f>CONCATENATE(C2,D2,E2)</f>
        <v>OB195018</v>
      </c>
      <c r="G2" s="27" t="s">
        <v>2795</v>
      </c>
      <c r="H2" s="28" t="s">
        <v>1541</v>
      </c>
      <c r="I2" s="29" t="s">
        <v>2796</v>
      </c>
      <c r="J2" s="29" t="s">
        <v>2797</v>
      </c>
      <c r="K2" s="29">
        <v>1950</v>
      </c>
      <c r="L2" s="30"/>
      <c r="M2" s="30"/>
      <c r="N2" s="30"/>
      <c r="O2" s="31"/>
      <c r="P2" s="32">
        <v>0</v>
      </c>
      <c r="Q2" s="32">
        <v>0</v>
      </c>
      <c r="R2" s="33">
        <v>12000</v>
      </c>
      <c r="S2" s="34"/>
      <c r="T2" s="22"/>
      <c r="U2" s="22"/>
      <c r="V2" s="22"/>
      <c r="W2" s="22"/>
      <c r="X2" s="22"/>
      <c r="Y2" s="22"/>
      <c r="Z2" s="23"/>
    </row>
    <row r="3" spans="1:26" s="1" customFormat="1" ht="13.5">
      <c r="A3" s="2" t="s">
        <v>2798</v>
      </c>
      <c r="B3" s="25" t="str">
        <f>J3</f>
        <v>1950年/昭和25年</v>
      </c>
      <c r="C3" s="24" t="s">
        <v>398</v>
      </c>
      <c r="D3" s="24">
        <v>1950</v>
      </c>
      <c r="E3" s="26" t="s">
        <v>2681</v>
      </c>
      <c r="F3" s="24" t="s">
        <v>2798</v>
      </c>
      <c r="G3" s="27" t="s">
        <v>2799</v>
      </c>
      <c r="H3" s="28" t="s">
        <v>2684</v>
      </c>
      <c r="I3" s="29" t="s">
        <v>2800</v>
      </c>
      <c r="J3" s="29" t="s">
        <v>2797</v>
      </c>
      <c r="K3" s="29">
        <v>1950</v>
      </c>
      <c r="L3" s="30"/>
      <c r="M3" s="30"/>
      <c r="N3" s="30"/>
      <c r="O3" s="31" t="s">
        <v>2801</v>
      </c>
      <c r="P3" s="35" t="e">
        <f>#REF!</f>
        <v>#REF!</v>
      </c>
      <c r="Q3" s="35">
        <v>12000</v>
      </c>
      <c r="R3" s="33"/>
      <c r="S3" s="34"/>
      <c r="T3" s="22"/>
      <c r="U3" s="22"/>
      <c r="V3" s="22"/>
      <c r="W3" s="22"/>
      <c r="X3" s="22"/>
      <c r="Y3" s="22"/>
      <c r="Z3" s="23"/>
    </row>
    <row r="4" spans="1:26" ht="14.25" thickBot="1">
      <c r="A4" s="24" t="s">
        <v>1180</v>
      </c>
      <c r="B4" s="25" t="str">
        <f>J4</f>
        <v>1951年/昭和26年</v>
      </c>
      <c r="C4" s="24" t="s">
        <v>398</v>
      </c>
      <c r="D4" s="24">
        <v>1951</v>
      </c>
      <c r="E4" s="26" t="s">
        <v>2682</v>
      </c>
      <c r="F4" s="24" t="str">
        <f>CONCATENATE(C4,D4,E4)</f>
        <v>OB195116</v>
      </c>
      <c r="G4" s="27" t="s">
        <v>2802</v>
      </c>
      <c r="H4" s="28" t="s">
        <v>714</v>
      </c>
      <c r="I4" s="29" t="s">
        <v>2800</v>
      </c>
      <c r="J4" s="29" t="s">
        <v>2803</v>
      </c>
      <c r="K4" s="29">
        <v>1951</v>
      </c>
      <c r="L4" s="30"/>
      <c r="M4" s="30"/>
      <c r="N4" s="30"/>
      <c r="O4" s="31" t="s">
        <v>2804</v>
      </c>
      <c r="P4" s="36" t="e">
        <f>#REF!</f>
        <v>#REF!</v>
      </c>
      <c r="Q4" s="36">
        <v>12000</v>
      </c>
      <c r="R4" s="33">
        <v>12000</v>
      </c>
      <c r="S4" s="34"/>
      <c r="T4" s="33"/>
      <c r="U4" s="34"/>
      <c r="V4" s="34"/>
      <c r="W4" s="34"/>
      <c r="X4" s="34"/>
      <c r="Y4" s="34"/>
      <c r="Z4" s="3" t="e">
        <f>IF(P4,12000)</f>
        <v>#REF!</v>
      </c>
    </row>
    <row r="5" spans="1:26" s="15" customFormat="1" ht="14.25" customHeight="1" thickTop="1">
      <c r="A5" s="6"/>
      <c r="B5" s="37"/>
      <c r="C5" s="6"/>
      <c r="D5" s="6"/>
      <c r="E5" s="38"/>
      <c r="F5" s="6"/>
      <c r="G5" s="39">
        <f>COUNTA(G2:G4)</f>
        <v>3</v>
      </c>
      <c r="H5" s="39"/>
      <c r="I5" s="40"/>
      <c r="J5" s="41"/>
      <c r="K5" s="41"/>
      <c r="L5" s="42">
        <f>COUNTA(L4:L4)</f>
        <v>0</v>
      </c>
      <c r="M5" s="43">
        <f>COUNTA(G2:G4)-COUNTA(L2:L4)</f>
        <v>3</v>
      </c>
      <c r="N5" s="44"/>
      <c r="O5" s="45"/>
      <c r="P5" s="46">
        <f>COUNTIF(P2:P4,12000)</f>
        <v>0</v>
      </c>
      <c r="Q5" s="46">
        <v>2</v>
      </c>
      <c r="R5" s="46">
        <v>3</v>
      </c>
      <c r="S5" s="46">
        <f>COUNTA(S2:S4)</f>
        <v>0</v>
      </c>
      <c r="T5" s="47">
        <f>COUNTA(T4:T4)</f>
        <v>0</v>
      </c>
      <c r="U5" s="48"/>
      <c r="V5" s="48"/>
      <c r="W5" s="48"/>
      <c r="X5" s="48"/>
      <c r="Y5" s="48"/>
      <c r="Z5" s="3"/>
    </row>
    <row r="6" spans="1:26" s="15" customFormat="1" ht="14.25" customHeight="1">
      <c r="A6" s="6"/>
      <c r="B6" s="37"/>
      <c r="C6" s="6"/>
      <c r="D6" s="6"/>
      <c r="E6" s="38"/>
      <c r="F6" s="6"/>
      <c r="G6" s="49"/>
      <c r="H6" s="49"/>
      <c r="I6" s="50"/>
      <c r="J6" s="51"/>
      <c r="K6" s="51"/>
      <c r="L6" s="52"/>
      <c r="M6" s="53" t="s">
        <v>2805</v>
      </c>
      <c r="N6" s="54"/>
      <c r="O6" s="55"/>
      <c r="P6" s="55" t="e">
        <f>SUM(P2:P4)</f>
        <v>#REF!</v>
      </c>
      <c r="Q6" s="55">
        <v>24000</v>
      </c>
      <c r="R6" s="34">
        <v>24000</v>
      </c>
      <c r="S6" s="34">
        <f>SUM(S4:S4)</f>
        <v>0</v>
      </c>
      <c r="T6" s="34">
        <f>SUM(T4:T4)</f>
        <v>0</v>
      </c>
      <c r="U6" s="48"/>
      <c r="V6" s="48"/>
      <c r="W6" s="48"/>
      <c r="X6" s="48"/>
      <c r="Y6" s="48"/>
      <c r="Z6" s="3"/>
    </row>
    <row r="7" spans="1:26" s="15" customFormat="1" ht="14.25" customHeight="1">
      <c r="A7" s="6"/>
      <c r="B7" s="37"/>
      <c r="C7" s="6"/>
      <c r="D7" s="6"/>
      <c r="E7" s="38"/>
      <c r="F7" s="6"/>
      <c r="G7" s="49"/>
      <c r="H7" s="49"/>
      <c r="I7" s="50"/>
      <c r="J7" s="51"/>
      <c r="K7" s="51"/>
      <c r="L7" s="52"/>
      <c r="M7" s="53" t="s">
        <v>2806</v>
      </c>
      <c r="N7" s="54"/>
      <c r="O7" s="55"/>
      <c r="P7" s="55">
        <f>$M5*12000</f>
        <v>36000</v>
      </c>
      <c r="Q7" s="55">
        <v>36000</v>
      </c>
      <c r="R7" s="34">
        <v>36000</v>
      </c>
      <c r="S7" s="34">
        <f>$M5*12000</f>
        <v>36000</v>
      </c>
      <c r="T7" s="34">
        <f>$M5*12000</f>
        <v>36000</v>
      </c>
      <c r="U7" s="48"/>
      <c r="V7" s="48"/>
      <c r="W7" s="48"/>
      <c r="X7" s="48"/>
      <c r="Y7" s="48"/>
      <c r="Z7" s="3"/>
    </row>
    <row r="8" spans="1:26" s="15" customFormat="1" ht="14.25" customHeight="1">
      <c r="A8" s="6"/>
      <c r="B8" s="37"/>
      <c r="C8" s="6"/>
      <c r="D8" s="6"/>
      <c r="E8" s="38"/>
      <c r="F8" s="6"/>
      <c r="G8" s="49"/>
      <c r="H8" s="49"/>
      <c r="I8" s="50"/>
      <c r="J8" s="51"/>
      <c r="K8" s="51"/>
      <c r="L8" s="52"/>
      <c r="M8" s="56" t="s">
        <v>2807</v>
      </c>
      <c r="N8" s="57"/>
      <c r="O8" s="58"/>
      <c r="P8" s="58" t="e">
        <f>P6-P7</f>
        <v>#REF!</v>
      </c>
      <c r="Q8" s="58">
        <v>-12000</v>
      </c>
      <c r="R8" s="34">
        <v>-12000</v>
      </c>
      <c r="S8" s="34">
        <f>S6-S7</f>
        <v>-36000</v>
      </c>
      <c r="T8" s="34">
        <f>T6-T7</f>
        <v>-36000</v>
      </c>
      <c r="U8" s="48"/>
      <c r="V8" s="48"/>
      <c r="W8" s="48"/>
      <c r="X8" s="48"/>
      <c r="Y8" s="48"/>
      <c r="Z8" s="3"/>
    </row>
    <row r="9" spans="1:26" s="15" customFormat="1" ht="14.25" customHeight="1" thickBot="1">
      <c r="A9" s="59"/>
      <c r="B9" s="60"/>
      <c r="C9" s="59"/>
      <c r="D9" s="59"/>
      <c r="E9" s="61"/>
      <c r="F9" s="59"/>
      <c r="G9" s="62"/>
      <c r="H9" s="62"/>
      <c r="I9" s="63"/>
      <c r="J9" s="64"/>
      <c r="K9" s="64"/>
      <c r="L9" s="65"/>
      <c r="M9" s="66" t="s">
        <v>2808</v>
      </c>
      <c r="N9" s="67"/>
      <c r="O9" s="68"/>
      <c r="P9" s="69" t="e">
        <f>P6/P7</f>
        <v>#REF!</v>
      </c>
      <c r="Q9" s="69">
        <v>0.6666666666666666</v>
      </c>
      <c r="R9" s="70">
        <v>0.6666666666666666</v>
      </c>
      <c r="S9" s="70">
        <f>S5/$M5</f>
        <v>0</v>
      </c>
      <c r="T9" s="71">
        <f>T5/$M5</f>
        <v>0</v>
      </c>
      <c r="U9" s="48"/>
      <c r="V9" s="48"/>
      <c r="W9" s="48"/>
      <c r="X9" s="48"/>
      <c r="Y9" s="48"/>
      <c r="Z9" s="3"/>
    </row>
    <row r="10" spans="1:26" ht="14.25" thickTop="1">
      <c r="A10" s="72" t="s">
        <v>1181</v>
      </c>
      <c r="B10" s="37" t="str">
        <f>J10</f>
        <v>1955年/昭和30年</v>
      </c>
      <c r="C10" s="73" t="s">
        <v>398</v>
      </c>
      <c r="D10" s="73">
        <v>1955</v>
      </c>
      <c r="E10" s="74" t="s">
        <v>1545</v>
      </c>
      <c r="F10" s="73" t="str">
        <f>CONCATENATE(C10,D10,E10)</f>
        <v>OB195501</v>
      </c>
      <c r="G10" s="75" t="s">
        <v>83</v>
      </c>
      <c r="H10" s="76" t="s">
        <v>1078</v>
      </c>
      <c r="I10" s="63" t="s">
        <v>191</v>
      </c>
      <c r="J10" s="77" t="s">
        <v>84</v>
      </c>
      <c r="K10" s="78">
        <v>1955</v>
      </c>
      <c r="L10" s="79"/>
      <c r="M10" s="79"/>
      <c r="N10" s="80"/>
      <c r="O10" s="81"/>
      <c r="P10" s="390" t="e">
        <f>#REF!</f>
        <v>#REF!</v>
      </c>
      <c r="Q10" s="390">
        <v>0</v>
      </c>
      <c r="R10" s="82"/>
      <c r="S10" s="82"/>
      <c r="T10" s="33"/>
      <c r="U10" s="34"/>
      <c r="V10" s="34"/>
      <c r="W10" s="34"/>
      <c r="X10" s="34"/>
      <c r="Y10" s="34"/>
      <c r="Z10" s="3" t="e">
        <f>IF(P10,12000)</f>
        <v>#REF!</v>
      </c>
    </row>
    <row r="11" spans="1:26" ht="13.5">
      <c r="A11" s="83" t="s">
        <v>1182</v>
      </c>
      <c r="B11" s="84" t="str">
        <f aca="true" t="shared" si="0" ref="B11:B20">J11</f>
        <v>1955年/昭和30年</v>
      </c>
      <c r="C11" s="24" t="s">
        <v>398</v>
      </c>
      <c r="D11" s="24">
        <v>1955</v>
      </c>
      <c r="E11" s="26" t="s">
        <v>2262</v>
      </c>
      <c r="F11" s="24" t="str">
        <f aca="true" t="shared" si="1" ref="F11:F20">CONCATENATE(C11,D11,E11)</f>
        <v>OB195502</v>
      </c>
      <c r="G11" s="85" t="s">
        <v>193</v>
      </c>
      <c r="H11" s="86" t="s">
        <v>2689</v>
      </c>
      <c r="I11" s="87" t="s">
        <v>191</v>
      </c>
      <c r="J11" s="88" t="s">
        <v>84</v>
      </c>
      <c r="K11" s="29">
        <v>1955</v>
      </c>
      <c r="L11" s="30"/>
      <c r="M11" s="30"/>
      <c r="N11" s="54"/>
      <c r="O11" s="89"/>
      <c r="P11" s="391" t="e">
        <f>#REF!</f>
        <v>#REF!</v>
      </c>
      <c r="Q11" s="391">
        <v>0</v>
      </c>
      <c r="R11" s="33"/>
      <c r="S11" s="33"/>
      <c r="T11" s="33"/>
      <c r="U11" s="34"/>
      <c r="V11" s="34"/>
      <c r="W11" s="34"/>
      <c r="X11" s="34"/>
      <c r="Y11" s="34"/>
      <c r="Z11" s="3" t="e">
        <f aca="true" t="shared" si="2" ref="Z11:Z74">IF(P11,12000)</f>
        <v>#REF!</v>
      </c>
    </row>
    <row r="12" spans="1:26" ht="13.5">
      <c r="A12" s="83" t="s">
        <v>1183</v>
      </c>
      <c r="B12" s="84" t="str">
        <f t="shared" si="0"/>
        <v>1955年/昭和30年</v>
      </c>
      <c r="C12" s="24" t="s">
        <v>398</v>
      </c>
      <c r="D12" s="24">
        <v>1955</v>
      </c>
      <c r="E12" s="26" t="s">
        <v>2264</v>
      </c>
      <c r="F12" s="24" t="str">
        <f t="shared" si="1"/>
        <v>OB195503</v>
      </c>
      <c r="G12" s="85" t="s">
        <v>57</v>
      </c>
      <c r="H12" s="86" t="s">
        <v>2809</v>
      </c>
      <c r="I12" s="87" t="s">
        <v>2796</v>
      </c>
      <c r="J12" s="88" t="s">
        <v>84</v>
      </c>
      <c r="K12" s="29">
        <v>1955</v>
      </c>
      <c r="L12" s="30"/>
      <c r="M12" s="30"/>
      <c r="N12" s="90"/>
      <c r="O12" s="31"/>
      <c r="P12" s="391" t="e">
        <f>#REF!</f>
        <v>#REF!</v>
      </c>
      <c r="Q12" s="391">
        <v>0</v>
      </c>
      <c r="R12" s="33"/>
      <c r="S12" s="33"/>
      <c r="T12" s="33"/>
      <c r="U12" s="34"/>
      <c r="V12" s="34"/>
      <c r="W12" s="34"/>
      <c r="X12" s="34"/>
      <c r="Y12" s="34"/>
      <c r="Z12" s="3" t="e">
        <f t="shared" si="2"/>
        <v>#REF!</v>
      </c>
    </row>
    <row r="13" spans="1:26" ht="13.5">
      <c r="A13" s="83" t="s">
        <v>1184</v>
      </c>
      <c r="B13" s="84" t="str">
        <f t="shared" si="0"/>
        <v>1955年/昭和30年</v>
      </c>
      <c r="C13" s="24" t="s">
        <v>398</v>
      </c>
      <c r="D13" s="24">
        <v>1955</v>
      </c>
      <c r="E13" s="26" t="s">
        <v>2266</v>
      </c>
      <c r="F13" s="24" t="str">
        <f t="shared" si="1"/>
        <v>OB195504</v>
      </c>
      <c r="G13" s="85" t="s">
        <v>58</v>
      </c>
      <c r="H13" s="86" t="s">
        <v>2810</v>
      </c>
      <c r="I13" s="87" t="s">
        <v>2796</v>
      </c>
      <c r="J13" s="88" t="s">
        <v>84</v>
      </c>
      <c r="K13" s="29">
        <v>1955</v>
      </c>
      <c r="L13" s="30"/>
      <c r="M13" s="30"/>
      <c r="N13" s="90"/>
      <c r="O13" s="31"/>
      <c r="P13" s="391" t="e">
        <f>#REF!</f>
        <v>#REF!</v>
      </c>
      <c r="Q13" s="391">
        <v>0</v>
      </c>
      <c r="R13" s="33"/>
      <c r="S13" s="33"/>
      <c r="T13" s="33"/>
      <c r="U13" s="34"/>
      <c r="V13" s="34"/>
      <c r="W13" s="34"/>
      <c r="X13" s="34"/>
      <c r="Y13" s="34"/>
      <c r="Z13" s="3" t="e">
        <f t="shared" si="2"/>
        <v>#REF!</v>
      </c>
    </row>
    <row r="14" spans="1:26" ht="13.5">
      <c r="A14" s="83" t="s">
        <v>1185</v>
      </c>
      <c r="B14" s="84" t="str">
        <f t="shared" si="0"/>
        <v>1955年/昭和30年</v>
      </c>
      <c r="C14" s="24" t="s">
        <v>398</v>
      </c>
      <c r="D14" s="24">
        <v>1955</v>
      </c>
      <c r="E14" s="26" t="s">
        <v>2268</v>
      </c>
      <c r="F14" s="24" t="str">
        <f t="shared" si="1"/>
        <v>OB195505</v>
      </c>
      <c r="G14" s="85" t="s">
        <v>59</v>
      </c>
      <c r="H14" s="86" t="s">
        <v>1062</v>
      </c>
      <c r="I14" s="87" t="s">
        <v>2796</v>
      </c>
      <c r="J14" s="88" t="s">
        <v>84</v>
      </c>
      <c r="K14" s="29">
        <v>1955</v>
      </c>
      <c r="L14" s="30"/>
      <c r="M14" s="53"/>
      <c r="N14" s="54"/>
      <c r="O14" s="89"/>
      <c r="P14" s="391" t="e">
        <f>#REF!</f>
        <v>#REF!</v>
      </c>
      <c r="Q14" s="391">
        <v>0</v>
      </c>
      <c r="R14" s="33"/>
      <c r="S14" s="33"/>
      <c r="T14" s="33"/>
      <c r="U14" s="34"/>
      <c r="V14" s="34"/>
      <c r="W14" s="34"/>
      <c r="X14" s="34"/>
      <c r="Y14" s="34"/>
      <c r="Z14" s="3" t="e">
        <f t="shared" si="2"/>
        <v>#REF!</v>
      </c>
    </row>
    <row r="15" spans="1:26" ht="13.5">
      <c r="A15" s="83" t="s">
        <v>1186</v>
      </c>
      <c r="B15" s="84" t="str">
        <f t="shared" si="0"/>
        <v>1955年/昭和30年</v>
      </c>
      <c r="C15" s="91" t="s">
        <v>398</v>
      </c>
      <c r="D15" s="24">
        <v>1955</v>
      </c>
      <c r="E15" s="26" t="s">
        <v>2270</v>
      </c>
      <c r="F15" s="24" t="str">
        <f t="shared" si="1"/>
        <v>OB195506</v>
      </c>
      <c r="G15" s="85" t="s">
        <v>194</v>
      </c>
      <c r="H15" s="86" t="s">
        <v>1532</v>
      </c>
      <c r="I15" s="87" t="s">
        <v>191</v>
      </c>
      <c r="J15" s="88" t="s">
        <v>84</v>
      </c>
      <c r="K15" s="29">
        <v>1955</v>
      </c>
      <c r="L15" s="30"/>
      <c r="M15" s="30"/>
      <c r="N15" s="90"/>
      <c r="O15" s="31"/>
      <c r="P15" s="391" t="e">
        <f>#REF!</f>
        <v>#REF!</v>
      </c>
      <c r="Q15" s="391">
        <v>0</v>
      </c>
      <c r="R15" s="33"/>
      <c r="S15" s="33"/>
      <c r="T15" s="33"/>
      <c r="U15" s="34"/>
      <c r="V15" s="34"/>
      <c r="W15" s="34"/>
      <c r="X15" s="34"/>
      <c r="Y15" s="34"/>
      <c r="Z15" s="3" t="e">
        <f t="shared" si="2"/>
        <v>#REF!</v>
      </c>
    </row>
    <row r="16" spans="1:26" ht="13.5">
      <c r="A16" s="83" t="s">
        <v>1187</v>
      </c>
      <c r="B16" s="92" t="str">
        <f>J16</f>
        <v>1955年/昭和30年</v>
      </c>
      <c r="C16" s="93" t="s">
        <v>398</v>
      </c>
      <c r="D16" s="94">
        <v>1955</v>
      </c>
      <c r="E16" s="26" t="s">
        <v>2271</v>
      </c>
      <c r="F16" s="24" t="str">
        <f>CONCATENATE(C16,D16,E16)</f>
        <v>OB195507</v>
      </c>
      <c r="G16" s="85" t="s">
        <v>2812</v>
      </c>
      <c r="H16" s="86" t="s">
        <v>1105</v>
      </c>
      <c r="I16" s="87" t="s">
        <v>191</v>
      </c>
      <c r="J16" s="88" t="s">
        <v>84</v>
      </c>
      <c r="K16" s="29">
        <v>1955</v>
      </c>
      <c r="L16" s="30"/>
      <c r="M16" s="30"/>
      <c r="N16" s="90"/>
      <c r="O16" s="31"/>
      <c r="P16" s="391" t="e">
        <f>#REF!</f>
        <v>#REF!</v>
      </c>
      <c r="Q16" s="391">
        <v>0</v>
      </c>
      <c r="R16" s="33"/>
      <c r="S16" s="33"/>
      <c r="T16" s="33"/>
      <c r="U16" s="34"/>
      <c r="V16" s="34"/>
      <c r="W16" s="34"/>
      <c r="X16" s="34"/>
      <c r="Y16" s="34"/>
      <c r="Z16" s="3" t="e">
        <f>IF(P16,12000)</f>
        <v>#REF!</v>
      </c>
    </row>
    <row r="17" spans="1:26" ht="13.5">
      <c r="A17" s="83" t="s">
        <v>1188</v>
      </c>
      <c r="B17" s="84" t="str">
        <f t="shared" si="0"/>
        <v>1955年/昭和30年</v>
      </c>
      <c r="C17" s="73" t="s">
        <v>398</v>
      </c>
      <c r="D17" s="24">
        <v>1955</v>
      </c>
      <c r="E17" s="26" t="s">
        <v>2272</v>
      </c>
      <c r="F17" s="24" t="str">
        <f t="shared" si="1"/>
        <v>OB195508</v>
      </c>
      <c r="G17" s="85" t="s">
        <v>85</v>
      </c>
      <c r="H17" s="86" t="s">
        <v>737</v>
      </c>
      <c r="I17" s="87" t="s">
        <v>191</v>
      </c>
      <c r="J17" s="88" t="s">
        <v>84</v>
      </c>
      <c r="K17" s="29">
        <v>1955</v>
      </c>
      <c r="L17" s="30"/>
      <c r="M17" s="30"/>
      <c r="N17" s="90"/>
      <c r="O17" s="31"/>
      <c r="P17" s="391" t="e">
        <f>#REF!</f>
        <v>#REF!</v>
      </c>
      <c r="Q17" s="391">
        <v>0</v>
      </c>
      <c r="R17" s="33"/>
      <c r="S17" s="33"/>
      <c r="T17" s="33"/>
      <c r="U17" s="34"/>
      <c r="V17" s="34"/>
      <c r="W17" s="34"/>
      <c r="X17" s="34"/>
      <c r="Y17" s="34"/>
      <c r="Z17" s="3" t="e">
        <f t="shared" si="2"/>
        <v>#REF!</v>
      </c>
    </row>
    <row r="18" spans="1:26" ht="13.5">
      <c r="A18" s="83" t="s">
        <v>1189</v>
      </c>
      <c r="B18" s="84" t="str">
        <f t="shared" si="0"/>
        <v>1955年/昭和30年</v>
      </c>
      <c r="C18" s="24" t="s">
        <v>398</v>
      </c>
      <c r="D18" s="24">
        <v>1955</v>
      </c>
      <c r="E18" s="26" t="s">
        <v>2273</v>
      </c>
      <c r="F18" s="24" t="str">
        <f t="shared" si="1"/>
        <v>OB195509</v>
      </c>
      <c r="G18" s="85" t="s">
        <v>86</v>
      </c>
      <c r="H18" s="86" t="s">
        <v>2690</v>
      </c>
      <c r="I18" s="87" t="s">
        <v>2796</v>
      </c>
      <c r="J18" s="88" t="s">
        <v>84</v>
      </c>
      <c r="K18" s="29">
        <v>1955</v>
      </c>
      <c r="L18" s="30"/>
      <c r="M18" s="30"/>
      <c r="N18" s="90"/>
      <c r="O18" s="31"/>
      <c r="P18" s="391" t="e">
        <f>#REF!</f>
        <v>#REF!</v>
      </c>
      <c r="Q18" s="391">
        <v>0</v>
      </c>
      <c r="R18" s="33"/>
      <c r="S18" s="33"/>
      <c r="T18" s="33"/>
      <c r="U18" s="34"/>
      <c r="V18" s="34"/>
      <c r="W18" s="34"/>
      <c r="X18" s="34"/>
      <c r="Y18" s="34"/>
      <c r="Z18" s="3" t="e">
        <f t="shared" si="2"/>
        <v>#REF!</v>
      </c>
    </row>
    <row r="19" spans="1:26" ht="13.5">
      <c r="A19" s="83" t="s">
        <v>1190</v>
      </c>
      <c r="B19" s="84" t="str">
        <f t="shared" si="0"/>
        <v>1955年/昭和30年</v>
      </c>
      <c r="C19" s="24" t="s">
        <v>398</v>
      </c>
      <c r="D19" s="24">
        <v>1955</v>
      </c>
      <c r="E19" s="26" t="s">
        <v>2274</v>
      </c>
      <c r="F19" s="24" t="str">
        <f t="shared" si="1"/>
        <v>OB195510</v>
      </c>
      <c r="G19" s="85" t="s">
        <v>2813</v>
      </c>
      <c r="H19" s="86" t="s">
        <v>2814</v>
      </c>
      <c r="I19" s="87" t="s">
        <v>191</v>
      </c>
      <c r="J19" s="88" t="s">
        <v>84</v>
      </c>
      <c r="K19" s="29">
        <v>1955</v>
      </c>
      <c r="L19" s="30"/>
      <c r="M19" s="30"/>
      <c r="N19" s="90"/>
      <c r="O19" s="31"/>
      <c r="P19" s="391" t="e">
        <f>#REF!</f>
        <v>#REF!</v>
      </c>
      <c r="Q19" s="391">
        <v>0</v>
      </c>
      <c r="R19" s="33"/>
      <c r="S19" s="33"/>
      <c r="T19" s="33"/>
      <c r="U19" s="34"/>
      <c r="V19" s="34"/>
      <c r="W19" s="34"/>
      <c r="X19" s="34"/>
      <c r="Y19" s="34"/>
      <c r="Z19" s="3" t="e">
        <f t="shared" si="2"/>
        <v>#REF!</v>
      </c>
    </row>
    <row r="20" spans="1:26" ht="14.25" thickBot="1">
      <c r="A20" s="83" t="s">
        <v>1191</v>
      </c>
      <c r="B20" s="25" t="str">
        <f t="shared" si="0"/>
        <v>1955年/昭和30年</v>
      </c>
      <c r="C20" s="24" t="s">
        <v>398</v>
      </c>
      <c r="D20" s="24">
        <v>1955</v>
      </c>
      <c r="E20" s="26" t="s">
        <v>2275</v>
      </c>
      <c r="F20" s="24" t="str">
        <f t="shared" si="1"/>
        <v>OB195511</v>
      </c>
      <c r="G20" s="85" t="s">
        <v>282</v>
      </c>
      <c r="H20" s="86" t="s">
        <v>1063</v>
      </c>
      <c r="I20" s="87" t="s">
        <v>2815</v>
      </c>
      <c r="J20" s="95" t="s">
        <v>2688</v>
      </c>
      <c r="K20" s="29">
        <v>1955</v>
      </c>
      <c r="L20" s="30"/>
      <c r="M20" s="30"/>
      <c r="N20" s="90"/>
      <c r="O20" s="31"/>
      <c r="P20" s="392" t="e">
        <f>#REF!</f>
        <v>#REF!</v>
      </c>
      <c r="Q20" s="392">
        <v>0</v>
      </c>
      <c r="R20" s="33"/>
      <c r="S20" s="33"/>
      <c r="T20" s="33"/>
      <c r="U20" s="34"/>
      <c r="V20" s="34"/>
      <c r="W20" s="34"/>
      <c r="X20" s="34"/>
      <c r="Y20" s="34"/>
      <c r="Z20" s="3" t="e">
        <f t="shared" si="2"/>
        <v>#REF!</v>
      </c>
    </row>
    <row r="21" spans="1:26" s="15" customFormat="1" ht="14.25" customHeight="1" thickTop="1">
      <c r="A21" s="6"/>
      <c r="B21" s="37"/>
      <c r="C21" s="6"/>
      <c r="D21" s="6"/>
      <c r="E21" s="38"/>
      <c r="F21" s="6"/>
      <c r="G21" s="39">
        <f>COUNTA(G10:G20)</f>
        <v>11</v>
      </c>
      <c r="H21" s="39"/>
      <c r="I21" s="40"/>
      <c r="J21" s="41"/>
      <c r="K21" s="41"/>
      <c r="L21" s="42">
        <f>COUNTA(L10:L20)</f>
        <v>0</v>
      </c>
      <c r="M21" s="96">
        <f>COUNTA(G10:G20)-COUNTA(L10:L20)</f>
        <v>11</v>
      </c>
      <c r="N21" s="97"/>
      <c r="O21" s="98"/>
      <c r="P21" s="46">
        <f>COUNTIF(P10:P20,12000)</f>
        <v>0</v>
      </c>
      <c r="Q21" s="46">
        <v>0</v>
      </c>
      <c r="R21" s="46">
        <v>0</v>
      </c>
      <c r="S21" s="47">
        <f>COUNTA(S10:S20)</f>
        <v>0</v>
      </c>
      <c r="T21" s="47">
        <f>COUNTA(T10:T20)</f>
        <v>0</v>
      </c>
      <c r="U21" s="48"/>
      <c r="V21" s="48"/>
      <c r="W21" s="48"/>
      <c r="X21" s="48"/>
      <c r="Y21" s="48"/>
      <c r="Z21" s="3"/>
    </row>
    <row r="22" spans="1:26" s="15" customFormat="1" ht="14.25" customHeight="1">
      <c r="A22" s="6"/>
      <c r="B22" s="37"/>
      <c r="C22" s="6"/>
      <c r="D22" s="6"/>
      <c r="E22" s="38"/>
      <c r="F22" s="6"/>
      <c r="G22" s="49"/>
      <c r="H22" s="49"/>
      <c r="I22" s="50"/>
      <c r="J22" s="51"/>
      <c r="K22" s="51"/>
      <c r="L22" s="52"/>
      <c r="M22" s="53" t="s">
        <v>2805</v>
      </c>
      <c r="N22" s="54"/>
      <c r="O22" s="55"/>
      <c r="P22" s="55" t="e">
        <f>SUM(P10:P20)</f>
        <v>#REF!</v>
      </c>
      <c r="Q22" s="55">
        <v>0</v>
      </c>
      <c r="R22" s="34">
        <v>0</v>
      </c>
      <c r="S22" s="34">
        <f>SUM(S10:S20)</f>
        <v>0</v>
      </c>
      <c r="T22" s="34">
        <f>SUM(T10:T20)</f>
        <v>0</v>
      </c>
      <c r="U22" s="48"/>
      <c r="V22" s="48"/>
      <c r="W22" s="48"/>
      <c r="X22" s="48"/>
      <c r="Y22" s="48"/>
      <c r="Z22" s="3"/>
    </row>
    <row r="23" spans="1:26" s="15" customFormat="1" ht="14.25" customHeight="1">
      <c r="A23" s="6"/>
      <c r="B23" s="37"/>
      <c r="C23" s="6"/>
      <c r="D23" s="6"/>
      <c r="E23" s="38"/>
      <c r="F23" s="6"/>
      <c r="G23" s="49"/>
      <c r="H23" s="49"/>
      <c r="I23" s="50"/>
      <c r="J23" s="51"/>
      <c r="K23" s="51"/>
      <c r="L23" s="52"/>
      <c r="M23" s="53" t="s">
        <v>2806</v>
      </c>
      <c r="N23" s="54"/>
      <c r="O23" s="55"/>
      <c r="P23" s="55">
        <f>$M21*12000</f>
        <v>132000</v>
      </c>
      <c r="Q23" s="55">
        <v>132000</v>
      </c>
      <c r="R23" s="34">
        <v>132000</v>
      </c>
      <c r="S23" s="34">
        <f>$M21*12000</f>
        <v>132000</v>
      </c>
      <c r="T23" s="34">
        <f>$M21*12000</f>
        <v>132000</v>
      </c>
      <c r="U23" s="48"/>
      <c r="V23" s="48"/>
      <c r="W23" s="48"/>
      <c r="X23" s="48"/>
      <c r="Y23" s="48"/>
      <c r="Z23" s="3"/>
    </row>
    <row r="24" spans="1:26" s="15" customFormat="1" ht="14.25" customHeight="1">
      <c r="A24" s="6"/>
      <c r="B24" s="37"/>
      <c r="C24" s="6"/>
      <c r="D24" s="6"/>
      <c r="E24" s="38"/>
      <c r="F24" s="6"/>
      <c r="G24" s="49"/>
      <c r="H24" s="49"/>
      <c r="I24" s="50"/>
      <c r="J24" s="51"/>
      <c r="K24" s="51"/>
      <c r="L24" s="52"/>
      <c r="M24" s="56" t="s">
        <v>2807</v>
      </c>
      <c r="N24" s="57"/>
      <c r="O24" s="58"/>
      <c r="P24" s="58" t="e">
        <f>P22-P23</f>
        <v>#REF!</v>
      </c>
      <c r="Q24" s="58">
        <v>-132000</v>
      </c>
      <c r="R24" s="34">
        <v>-132000</v>
      </c>
      <c r="S24" s="34">
        <f>S22-S23</f>
        <v>-132000</v>
      </c>
      <c r="T24" s="34">
        <f>T22-T23</f>
        <v>-132000</v>
      </c>
      <c r="U24" s="48"/>
      <c r="V24" s="48"/>
      <c r="W24" s="48"/>
      <c r="X24" s="48"/>
      <c r="Y24" s="48"/>
      <c r="Z24" s="3"/>
    </row>
    <row r="25" spans="1:26" s="15" customFormat="1" ht="14.25" customHeight="1" thickBot="1">
      <c r="A25" s="6"/>
      <c r="B25" s="60"/>
      <c r="C25" s="6"/>
      <c r="D25" s="6"/>
      <c r="E25" s="38"/>
      <c r="F25" s="6"/>
      <c r="G25" s="49"/>
      <c r="H25" s="49"/>
      <c r="I25" s="50"/>
      <c r="J25" s="51"/>
      <c r="K25" s="51"/>
      <c r="L25" s="52"/>
      <c r="M25" s="66" t="s">
        <v>2808</v>
      </c>
      <c r="N25" s="67"/>
      <c r="O25" s="68"/>
      <c r="P25" s="69" t="e">
        <f>P22/P23</f>
        <v>#REF!</v>
      </c>
      <c r="Q25" s="69">
        <v>0</v>
      </c>
      <c r="R25" s="99">
        <v>0</v>
      </c>
      <c r="S25" s="71">
        <f>S21/$M21</f>
        <v>0</v>
      </c>
      <c r="T25" s="71">
        <f>T21/$M21</f>
        <v>0</v>
      </c>
      <c r="U25" s="48"/>
      <c r="V25" s="48"/>
      <c r="W25" s="48"/>
      <c r="X25" s="48"/>
      <c r="Y25" s="48"/>
      <c r="Z25" s="3"/>
    </row>
    <row r="26" spans="1:26" ht="14.25" thickTop="1">
      <c r="A26" s="83" t="s">
        <v>1192</v>
      </c>
      <c r="B26" s="100" t="str">
        <f>J26</f>
        <v>1956年/昭和31年</v>
      </c>
      <c r="C26" s="24" t="s">
        <v>398</v>
      </c>
      <c r="D26" s="24">
        <v>1956</v>
      </c>
      <c r="E26" s="26" t="s">
        <v>1545</v>
      </c>
      <c r="F26" s="24" t="str">
        <f>CONCATENATE(C26,D26,E26)</f>
        <v>OB195601</v>
      </c>
      <c r="G26" s="85" t="s">
        <v>283</v>
      </c>
      <c r="H26" s="86" t="s">
        <v>1064</v>
      </c>
      <c r="I26" s="87" t="s">
        <v>2796</v>
      </c>
      <c r="J26" s="88" t="s">
        <v>87</v>
      </c>
      <c r="K26" s="29">
        <v>1956</v>
      </c>
      <c r="L26" s="30"/>
      <c r="M26" s="30"/>
      <c r="N26" s="90"/>
      <c r="O26" s="31"/>
      <c r="P26" s="390" t="e">
        <f>#REF!</f>
        <v>#REF!</v>
      </c>
      <c r="Q26" s="390">
        <v>0</v>
      </c>
      <c r="R26" s="33"/>
      <c r="S26" s="33"/>
      <c r="T26" s="33"/>
      <c r="U26" s="34"/>
      <c r="V26" s="34"/>
      <c r="W26" s="34"/>
      <c r="X26" s="34"/>
      <c r="Y26" s="34"/>
      <c r="Z26" s="3" t="e">
        <f t="shared" si="2"/>
        <v>#REF!</v>
      </c>
    </row>
    <row r="27" spans="1:26" ht="13.5">
      <c r="A27" s="83" t="s">
        <v>1193</v>
      </c>
      <c r="B27" s="100" t="str">
        <f>J27</f>
        <v>1956年/昭和31年</v>
      </c>
      <c r="C27" s="24" t="s">
        <v>398</v>
      </c>
      <c r="D27" s="24">
        <v>1956</v>
      </c>
      <c r="E27" s="26" t="s">
        <v>2262</v>
      </c>
      <c r="F27" s="24" t="str">
        <f>CONCATENATE(C27,D27,E27)</f>
        <v>OB195602</v>
      </c>
      <c r="G27" s="85" t="s">
        <v>60</v>
      </c>
      <c r="H27" s="86" t="s">
        <v>1067</v>
      </c>
      <c r="I27" s="87" t="s">
        <v>191</v>
      </c>
      <c r="J27" s="88" t="s">
        <v>87</v>
      </c>
      <c r="K27" s="29">
        <v>1956</v>
      </c>
      <c r="L27" s="30"/>
      <c r="M27" s="30"/>
      <c r="N27" s="90"/>
      <c r="O27" s="31"/>
      <c r="P27" s="391" t="e">
        <f>#REF!</f>
        <v>#REF!</v>
      </c>
      <c r="Q27" s="391">
        <v>0</v>
      </c>
      <c r="R27" s="33"/>
      <c r="S27" s="33"/>
      <c r="T27" s="33"/>
      <c r="U27" s="34"/>
      <c r="V27" s="34"/>
      <c r="W27" s="34"/>
      <c r="X27" s="34"/>
      <c r="Y27" s="34"/>
      <c r="Z27" s="3" t="e">
        <f>IF(P27,12000)</f>
        <v>#REF!</v>
      </c>
    </row>
    <row r="28" spans="1:26" ht="13.5">
      <c r="A28" s="83" t="s">
        <v>1194</v>
      </c>
      <c r="B28" s="100" t="str">
        <f aca="true" t="shared" si="3" ref="B28:B33">J28</f>
        <v>1956年/昭和31年</v>
      </c>
      <c r="C28" s="24" t="s">
        <v>398</v>
      </c>
      <c r="D28" s="24">
        <v>1956</v>
      </c>
      <c r="E28" s="26" t="s">
        <v>2264</v>
      </c>
      <c r="F28" s="24" t="str">
        <f aca="true" t="shared" si="4" ref="F28:F33">CONCATENATE(C28,D28,E28)</f>
        <v>OB195603</v>
      </c>
      <c r="G28" s="85" t="s">
        <v>61</v>
      </c>
      <c r="H28" s="86" t="s">
        <v>1066</v>
      </c>
      <c r="I28" s="87" t="s">
        <v>2796</v>
      </c>
      <c r="J28" s="88" t="s">
        <v>87</v>
      </c>
      <c r="K28" s="29">
        <v>1956</v>
      </c>
      <c r="L28" s="30"/>
      <c r="M28" s="30"/>
      <c r="N28" s="90"/>
      <c r="O28" s="31"/>
      <c r="P28" s="391" t="e">
        <f>#REF!</f>
        <v>#REF!</v>
      </c>
      <c r="Q28" s="391">
        <v>0</v>
      </c>
      <c r="R28" s="33"/>
      <c r="S28" s="33"/>
      <c r="T28" s="33"/>
      <c r="U28" s="34"/>
      <c r="V28" s="34"/>
      <c r="W28" s="34"/>
      <c r="X28" s="34"/>
      <c r="Y28" s="34"/>
      <c r="Z28" s="3" t="e">
        <f t="shared" si="2"/>
        <v>#REF!</v>
      </c>
    </row>
    <row r="29" spans="1:26" ht="13.5">
      <c r="A29" s="83" t="s">
        <v>1195</v>
      </c>
      <c r="B29" s="100" t="str">
        <f t="shared" si="3"/>
        <v>1956年/昭和31年</v>
      </c>
      <c r="C29" s="24" t="s">
        <v>398</v>
      </c>
      <c r="D29" s="24">
        <v>1956</v>
      </c>
      <c r="E29" s="26" t="s">
        <v>2266</v>
      </c>
      <c r="F29" s="24" t="str">
        <f t="shared" si="4"/>
        <v>OB195604</v>
      </c>
      <c r="G29" s="85" t="s">
        <v>2816</v>
      </c>
      <c r="H29" s="86" t="s">
        <v>1514</v>
      </c>
      <c r="I29" s="87" t="s">
        <v>2817</v>
      </c>
      <c r="J29" s="88" t="s">
        <v>87</v>
      </c>
      <c r="K29" s="29">
        <v>1956</v>
      </c>
      <c r="L29" s="30"/>
      <c r="M29" s="30"/>
      <c r="N29" s="90"/>
      <c r="O29" s="31"/>
      <c r="P29" s="391" t="e">
        <f>#REF!</f>
        <v>#REF!</v>
      </c>
      <c r="Q29" s="391">
        <v>0</v>
      </c>
      <c r="R29" s="33"/>
      <c r="S29" s="33"/>
      <c r="T29" s="33"/>
      <c r="U29" s="34"/>
      <c r="V29" s="34"/>
      <c r="W29" s="34"/>
      <c r="X29" s="34"/>
      <c r="Y29" s="34"/>
      <c r="Z29" s="3" t="e">
        <f t="shared" si="2"/>
        <v>#REF!</v>
      </c>
    </row>
    <row r="30" spans="1:26" ht="13.5">
      <c r="A30" s="83" t="s">
        <v>1196</v>
      </c>
      <c r="B30" s="100" t="str">
        <f t="shared" si="3"/>
        <v>1956年/昭和31年</v>
      </c>
      <c r="C30" s="24" t="s">
        <v>398</v>
      </c>
      <c r="D30" s="24">
        <v>1956</v>
      </c>
      <c r="E30" s="26" t="s">
        <v>2268</v>
      </c>
      <c r="F30" s="24" t="str">
        <f t="shared" si="4"/>
        <v>OB195605</v>
      </c>
      <c r="G30" s="85" t="s">
        <v>2818</v>
      </c>
      <c r="H30" s="86" t="s">
        <v>1065</v>
      </c>
      <c r="I30" s="87" t="s">
        <v>191</v>
      </c>
      <c r="J30" s="88" t="s">
        <v>87</v>
      </c>
      <c r="K30" s="29">
        <v>1956</v>
      </c>
      <c r="L30" s="30"/>
      <c r="M30" s="30"/>
      <c r="N30" s="90"/>
      <c r="O30" s="31"/>
      <c r="P30" s="391" t="e">
        <f>#REF!</f>
        <v>#REF!</v>
      </c>
      <c r="Q30" s="391">
        <v>0</v>
      </c>
      <c r="R30" s="33"/>
      <c r="S30" s="33"/>
      <c r="T30" s="33"/>
      <c r="U30" s="34"/>
      <c r="V30" s="34"/>
      <c r="W30" s="34"/>
      <c r="X30" s="34"/>
      <c r="Y30" s="34"/>
      <c r="Z30" s="3" t="e">
        <f t="shared" si="2"/>
        <v>#REF!</v>
      </c>
    </row>
    <row r="31" spans="1:26" ht="13.5">
      <c r="A31" s="83" t="s">
        <v>1197</v>
      </c>
      <c r="B31" s="100" t="str">
        <f t="shared" si="3"/>
        <v>1956年/昭和31年</v>
      </c>
      <c r="C31" s="24" t="s">
        <v>398</v>
      </c>
      <c r="D31" s="24">
        <v>1956</v>
      </c>
      <c r="E31" s="26" t="s">
        <v>2270</v>
      </c>
      <c r="F31" s="24" t="str">
        <f t="shared" si="4"/>
        <v>OB195606</v>
      </c>
      <c r="G31" s="85" t="s">
        <v>195</v>
      </c>
      <c r="H31" s="86" t="s">
        <v>749</v>
      </c>
      <c r="I31" s="87" t="s">
        <v>191</v>
      </c>
      <c r="J31" s="88" t="s">
        <v>87</v>
      </c>
      <c r="K31" s="29">
        <v>1956</v>
      </c>
      <c r="L31" s="30"/>
      <c r="M31" s="30"/>
      <c r="N31" s="90"/>
      <c r="O31" s="31"/>
      <c r="P31" s="391" t="e">
        <f>#REF!</f>
        <v>#REF!</v>
      </c>
      <c r="Q31" s="391">
        <v>0</v>
      </c>
      <c r="R31" s="33"/>
      <c r="S31" s="33"/>
      <c r="T31" s="33"/>
      <c r="U31" s="34"/>
      <c r="V31" s="34"/>
      <c r="W31" s="34"/>
      <c r="X31" s="34"/>
      <c r="Y31" s="34"/>
      <c r="Z31" s="3" t="e">
        <f t="shared" si="2"/>
        <v>#REF!</v>
      </c>
    </row>
    <row r="32" spans="1:26" ht="13.5">
      <c r="A32" s="83" t="s">
        <v>1198</v>
      </c>
      <c r="B32" s="100" t="str">
        <f t="shared" si="3"/>
        <v>1956年/昭和31年</v>
      </c>
      <c r="C32" s="24" t="s">
        <v>398</v>
      </c>
      <c r="D32" s="24">
        <v>1956</v>
      </c>
      <c r="E32" s="26" t="s">
        <v>2271</v>
      </c>
      <c r="F32" s="24" t="str">
        <f t="shared" si="4"/>
        <v>OB195607</v>
      </c>
      <c r="G32" s="85" t="s">
        <v>62</v>
      </c>
      <c r="H32" s="86" t="s">
        <v>393</v>
      </c>
      <c r="I32" s="87" t="s">
        <v>2796</v>
      </c>
      <c r="J32" s="88" t="s">
        <v>87</v>
      </c>
      <c r="K32" s="29">
        <v>1956</v>
      </c>
      <c r="L32" s="30"/>
      <c r="M32" s="30"/>
      <c r="N32" s="90"/>
      <c r="O32" s="31"/>
      <c r="P32" s="391" t="e">
        <f>#REF!</f>
        <v>#REF!</v>
      </c>
      <c r="Q32" s="391">
        <v>0</v>
      </c>
      <c r="R32" s="33"/>
      <c r="S32" s="33"/>
      <c r="T32" s="33"/>
      <c r="U32" s="34"/>
      <c r="V32" s="34"/>
      <c r="W32" s="34"/>
      <c r="X32" s="34"/>
      <c r="Y32" s="34"/>
      <c r="Z32" s="3" t="e">
        <f t="shared" si="2"/>
        <v>#REF!</v>
      </c>
    </row>
    <row r="33" spans="1:26" ht="14.25" thickBot="1">
      <c r="A33" s="83" t="s">
        <v>1199</v>
      </c>
      <c r="B33" s="101" t="str">
        <f t="shared" si="3"/>
        <v>1956年/昭和31年</v>
      </c>
      <c r="C33" s="24" t="s">
        <v>398</v>
      </c>
      <c r="D33" s="24">
        <v>1956</v>
      </c>
      <c r="E33" s="26" t="s">
        <v>2272</v>
      </c>
      <c r="F33" s="24" t="str">
        <f t="shared" si="4"/>
        <v>OB195608</v>
      </c>
      <c r="G33" s="85" t="s">
        <v>63</v>
      </c>
      <c r="H33" s="86" t="s">
        <v>1068</v>
      </c>
      <c r="I33" s="87" t="s">
        <v>2796</v>
      </c>
      <c r="J33" s="88" t="s">
        <v>87</v>
      </c>
      <c r="K33" s="29">
        <v>1956</v>
      </c>
      <c r="L33" s="30"/>
      <c r="M33" s="30"/>
      <c r="N33" s="90"/>
      <c r="O33" s="31"/>
      <c r="P33" s="392" t="e">
        <f>#REF!</f>
        <v>#REF!</v>
      </c>
      <c r="Q33" s="392">
        <v>0</v>
      </c>
      <c r="R33" s="33"/>
      <c r="S33" s="33"/>
      <c r="T33" s="33"/>
      <c r="U33" s="34"/>
      <c r="V33" s="34"/>
      <c r="W33" s="34"/>
      <c r="X33" s="34"/>
      <c r="Y33" s="34"/>
      <c r="Z33" s="3" t="e">
        <f t="shared" si="2"/>
        <v>#REF!</v>
      </c>
    </row>
    <row r="34" spans="1:26" s="15" customFormat="1" ht="14.25" customHeight="1" thickTop="1">
      <c r="A34" s="6"/>
      <c r="B34" s="102"/>
      <c r="C34" s="103"/>
      <c r="D34" s="6"/>
      <c r="E34" s="38"/>
      <c r="F34" s="6"/>
      <c r="G34" s="39">
        <f>COUNTA(G26:G33)</f>
        <v>8</v>
      </c>
      <c r="H34" s="39"/>
      <c r="I34" s="40"/>
      <c r="J34" s="41"/>
      <c r="K34" s="41"/>
      <c r="L34" s="42">
        <f>COUNTA(L26:L33)</f>
        <v>0</v>
      </c>
      <c r="M34" s="96">
        <f>COUNTA(G26:G33)-COUNTA(L26:L33)</f>
        <v>8</v>
      </c>
      <c r="N34" s="97"/>
      <c r="O34" s="98"/>
      <c r="P34" s="46">
        <f>COUNTIF(P26:P33,12000)</f>
        <v>0</v>
      </c>
      <c r="Q34" s="46">
        <v>0</v>
      </c>
      <c r="R34" s="46">
        <v>0</v>
      </c>
      <c r="S34" s="47">
        <f>COUNTA(S26:S33)</f>
        <v>0</v>
      </c>
      <c r="T34" s="47">
        <f>COUNTA(T26:T33)</f>
        <v>0</v>
      </c>
      <c r="U34" s="48"/>
      <c r="V34" s="48"/>
      <c r="W34" s="48"/>
      <c r="X34" s="48"/>
      <c r="Y34" s="48"/>
      <c r="Z34" s="3"/>
    </row>
    <row r="35" spans="1:26" s="15" customFormat="1" ht="14.25" customHeight="1">
      <c r="A35" s="6"/>
      <c r="B35" s="102"/>
      <c r="C35" s="104"/>
      <c r="D35" s="6"/>
      <c r="E35" s="38"/>
      <c r="F35" s="6"/>
      <c r="G35" s="49"/>
      <c r="H35" s="49"/>
      <c r="I35" s="50"/>
      <c r="J35" s="51"/>
      <c r="K35" s="51"/>
      <c r="L35" s="52"/>
      <c r="M35" s="53" t="s">
        <v>2805</v>
      </c>
      <c r="N35" s="54"/>
      <c r="O35" s="55"/>
      <c r="P35" s="55" t="e">
        <f>SUM(P26:P33)</f>
        <v>#REF!</v>
      </c>
      <c r="Q35" s="55">
        <v>0</v>
      </c>
      <c r="R35" s="34">
        <v>0</v>
      </c>
      <c r="S35" s="34">
        <f>SUM(S26:S33)</f>
        <v>0</v>
      </c>
      <c r="T35" s="34">
        <f>SUM(T26:T33)</f>
        <v>0</v>
      </c>
      <c r="U35" s="48"/>
      <c r="V35" s="48"/>
      <c r="W35" s="48"/>
      <c r="X35" s="48"/>
      <c r="Y35" s="48"/>
      <c r="Z35" s="3"/>
    </row>
    <row r="36" spans="1:26" s="15" customFormat="1" ht="14.25" customHeight="1">
      <c r="A36" s="105"/>
      <c r="B36" s="102"/>
      <c r="C36" s="104"/>
      <c r="D36" s="105"/>
      <c r="E36" s="106"/>
      <c r="F36" s="105"/>
      <c r="G36" s="49"/>
      <c r="H36" s="49"/>
      <c r="I36" s="50"/>
      <c r="J36" s="51"/>
      <c r="K36" s="51"/>
      <c r="L36" s="52"/>
      <c r="M36" s="53" t="s">
        <v>2806</v>
      </c>
      <c r="N36" s="54"/>
      <c r="O36" s="55"/>
      <c r="P36" s="55">
        <f>$M34*12000</f>
        <v>96000</v>
      </c>
      <c r="Q36" s="55">
        <v>96000</v>
      </c>
      <c r="R36" s="34">
        <v>96000</v>
      </c>
      <c r="S36" s="34">
        <f>$M34*12000</f>
        <v>96000</v>
      </c>
      <c r="T36" s="34">
        <f>$M34*12000</f>
        <v>96000</v>
      </c>
      <c r="U36" s="48"/>
      <c r="V36" s="48"/>
      <c r="W36" s="48"/>
      <c r="X36" s="48"/>
      <c r="Y36" s="48"/>
      <c r="Z36" s="3"/>
    </row>
    <row r="37" spans="1:26" s="15" customFormat="1" ht="14.25" customHeight="1">
      <c r="A37" s="105"/>
      <c r="B37" s="102"/>
      <c r="C37" s="104"/>
      <c r="D37" s="105"/>
      <c r="E37" s="106"/>
      <c r="F37" s="105"/>
      <c r="G37" s="49"/>
      <c r="H37" s="49"/>
      <c r="I37" s="50"/>
      <c r="J37" s="51"/>
      <c r="K37" s="51"/>
      <c r="L37" s="52"/>
      <c r="M37" s="56" t="s">
        <v>2807</v>
      </c>
      <c r="N37" s="57"/>
      <c r="O37" s="58"/>
      <c r="P37" s="393" t="e">
        <f>P35-P36</f>
        <v>#REF!</v>
      </c>
      <c r="Q37" s="393">
        <v>-96000</v>
      </c>
      <c r="R37" s="34">
        <v>-96000</v>
      </c>
      <c r="S37" s="34">
        <f>S35-S36</f>
        <v>-96000</v>
      </c>
      <c r="T37" s="34">
        <f>T35-T36</f>
        <v>-96000</v>
      </c>
      <c r="U37" s="48"/>
      <c r="V37" s="48"/>
      <c r="W37" s="48"/>
      <c r="X37" s="48"/>
      <c r="Y37" s="48"/>
      <c r="Z37" s="3"/>
    </row>
    <row r="38" spans="1:26" s="15" customFormat="1" ht="14.25" customHeight="1">
      <c r="A38" s="105"/>
      <c r="B38" s="107"/>
      <c r="C38" s="105"/>
      <c r="D38" s="105"/>
      <c r="E38" s="106"/>
      <c r="F38" s="105"/>
      <c r="G38" s="49"/>
      <c r="H38" s="49"/>
      <c r="I38" s="50"/>
      <c r="J38" s="51"/>
      <c r="K38" s="51"/>
      <c r="L38" s="52"/>
      <c r="M38" s="66" t="s">
        <v>2808</v>
      </c>
      <c r="N38" s="67"/>
      <c r="O38" s="68"/>
      <c r="P38" s="394" t="e">
        <f>P35/P36</f>
        <v>#REF!</v>
      </c>
      <c r="Q38" s="394">
        <v>0</v>
      </c>
      <c r="R38" s="71">
        <v>0</v>
      </c>
      <c r="S38" s="71">
        <f>S34/$M34</f>
        <v>0</v>
      </c>
      <c r="T38" s="71">
        <f>T34/$M34</f>
        <v>0</v>
      </c>
      <c r="U38" s="48"/>
      <c r="V38" s="48"/>
      <c r="W38" s="48"/>
      <c r="X38" s="48"/>
      <c r="Y38" s="48"/>
      <c r="Z38" s="3"/>
    </row>
    <row r="39" spans="1:26" ht="13.5">
      <c r="A39" s="83" t="s">
        <v>1200</v>
      </c>
      <c r="B39" s="100" t="str">
        <f>J39</f>
        <v>1957年/昭和32年</v>
      </c>
      <c r="C39" s="24" t="s">
        <v>398</v>
      </c>
      <c r="D39" s="24">
        <v>1957</v>
      </c>
      <c r="E39" s="26" t="s">
        <v>1545</v>
      </c>
      <c r="F39" s="24" t="str">
        <f>CONCATENATE(C39,D39,E39)</f>
        <v>OB195701</v>
      </c>
      <c r="G39" s="85" t="s">
        <v>88</v>
      </c>
      <c r="H39" s="86" t="s">
        <v>1069</v>
      </c>
      <c r="I39" s="87" t="s">
        <v>191</v>
      </c>
      <c r="J39" s="88" t="s">
        <v>89</v>
      </c>
      <c r="K39" s="29">
        <v>1957</v>
      </c>
      <c r="L39" s="30"/>
      <c r="M39" s="30"/>
      <c r="N39" s="90"/>
      <c r="O39" s="31"/>
      <c r="P39" s="396" t="e">
        <f>#REF!</f>
        <v>#REF!</v>
      </c>
      <c r="Q39" s="396">
        <v>0</v>
      </c>
      <c r="R39" s="395"/>
      <c r="S39" s="34"/>
      <c r="T39" s="33"/>
      <c r="U39" s="34"/>
      <c r="V39" s="34"/>
      <c r="W39" s="34"/>
      <c r="X39" s="34"/>
      <c r="Y39" s="34"/>
      <c r="Z39" s="3" t="e">
        <f t="shared" si="2"/>
        <v>#REF!</v>
      </c>
    </row>
    <row r="40" spans="1:26" ht="13.5">
      <c r="A40" s="83" t="s">
        <v>1201</v>
      </c>
      <c r="B40" s="100" t="str">
        <f aca="true" t="shared" si="5" ref="B40:B51">J40</f>
        <v>1957年/昭和32年</v>
      </c>
      <c r="C40" s="24" t="s">
        <v>398</v>
      </c>
      <c r="D40" s="24">
        <v>1957</v>
      </c>
      <c r="E40" s="26" t="s">
        <v>2262</v>
      </c>
      <c r="F40" s="24" t="str">
        <f aca="true" t="shared" si="6" ref="F40:F51">CONCATENATE(C40,D40,E40)</f>
        <v>OB195702</v>
      </c>
      <c r="G40" s="85" t="s">
        <v>196</v>
      </c>
      <c r="H40" s="86" t="s">
        <v>750</v>
      </c>
      <c r="I40" s="87" t="s">
        <v>191</v>
      </c>
      <c r="J40" s="88" t="s">
        <v>89</v>
      </c>
      <c r="K40" s="29">
        <v>1957</v>
      </c>
      <c r="L40" s="30"/>
      <c r="M40" s="30"/>
      <c r="N40" s="90"/>
      <c r="O40" s="31"/>
      <c r="P40" s="396" t="e">
        <f>#REF!</f>
        <v>#REF!</v>
      </c>
      <c r="Q40" s="396">
        <v>0</v>
      </c>
      <c r="R40" s="33"/>
      <c r="S40" s="34"/>
      <c r="T40" s="33"/>
      <c r="U40" s="34"/>
      <c r="V40" s="34"/>
      <c r="W40" s="34"/>
      <c r="X40" s="34"/>
      <c r="Y40" s="34"/>
      <c r="Z40" s="3" t="e">
        <f t="shared" si="2"/>
        <v>#REF!</v>
      </c>
    </row>
    <row r="41" spans="1:26" ht="13.5">
      <c r="A41" s="83" t="s">
        <v>1202</v>
      </c>
      <c r="B41" s="100" t="str">
        <f t="shared" si="5"/>
        <v>1957年/昭和32年</v>
      </c>
      <c r="C41" s="24" t="s">
        <v>398</v>
      </c>
      <c r="D41" s="24">
        <v>1957</v>
      </c>
      <c r="E41" s="26" t="s">
        <v>2264</v>
      </c>
      <c r="F41" s="24" t="str">
        <f t="shared" si="6"/>
        <v>OB195703</v>
      </c>
      <c r="G41" s="85" t="s">
        <v>197</v>
      </c>
      <c r="H41" s="86" t="s">
        <v>2724</v>
      </c>
      <c r="I41" s="87" t="s">
        <v>191</v>
      </c>
      <c r="J41" s="88" t="s">
        <v>89</v>
      </c>
      <c r="K41" s="29">
        <v>1957</v>
      </c>
      <c r="L41" s="30"/>
      <c r="M41" s="30"/>
      <c r="N41" s="90"/>
      <c r="O41" s="31"/>
      <c r="P41" s="396" t="e">
        <f>#REF!</f>
        <v>#REF!</v>
      </c>
      <c r="Q41" s="396">
        <v>0</v>
      </c>
      <c r="R41" s="108"/>
      <c r="S41" s="109"/>
      <c r="T41" s="108"/>
      <c r="U41" s="109"/>
      <c r="V41" s="34"/>
      <c r="W41" s="34"/>
      <c r="X41" s="34"/>
      <c r="Y41" s="34"/>
      <c r="Z41" s="3" t="e">
        <f t="shared" si="2"/>
        <v>#REF!</v>
      </c>
    </row>
    <row r="42" spans="1:26" ht="13.5">
      <c r="A42" s="83" t="s">
        <v>1203</v>
      </c>
      <c r="B42" s="100" t="str">
        <f t="shared" si="5"/>
        <v>1957年/昭和32年</v>
      </c>
      <c r="C42" s="24" t="s">
        <v>398</v>
      </c>
      <c r="D42" s="24">
        <v>1957</v>
      </c>
      <c r="E42" s="26" t="s">
        <v>2266</v>
      </c>
      <c r="F42" s="24" t="str">
        <f t="shared" si="6"/>
        <v>OB195704</v>
      </c>
      <c r="G42" s="85" t="s">
        <v>64</v>
      </c>
      <c r="H42" s="86" t="s">
        <v>1070</v>
      </c>
      <c r="I42" s="87" t="s">
        <v>191</v>
      </c>
      <c r="J42" s="88" t="s">
        <v>89</v>
      </c>
      <c r="K42" s="29">
        <v>1957</v>
      </c>
      <c r="L42" s="30"/>
      <c r="M42" s="30"/>
      <c r="N42" s="90"/>
      <c r="O42" s="31"/>
      <c r="P42" s="396" t="e">
        <f>#REF!</f>
        <v>#REF!</v>
      </c>
      <c r="Q42" s="396">
        <v>0</v>
      </c>
      <c r="R42" s="33"/>
      <c r="S42" s="34"/>
      <c r="T42" s="33"/>
      <c r="U42" s="34"/>
      <c r="V42" s="34"/>
      <c r="W42" s="34"/>
      <c r="X42" s="34"/>
      <c r="Y42" s="34"/>
      <c r="Z42" s="3" t="e">
        <f t="shared" si="2"/>
        <v>#REF!</v>
      </c>
    </row>
    <row r="43" spans="1:26" ht="13.5">
      <c r="A43" s="83" t="s">
        <v>1204</v>
      </c>
      <c r="B43" s="100" t="str">
        <f t="shared" si="5"/>
        <v>1957年/昭和32年</v>
      </c>
      <c r="C43" s="24" t="s">
        <v>398</v>
      </c>
      <c r="D43" s="24">
        <v>1957</v>
      </c>
      <c r="E43" s="26" t="s">
        <v>2268</v>
      </c>
      <c r="F43" s="24" t="str">
        <f t="shared" si="6"/>
        <v>OB195705</v>
      </c>
      <c r="G43" s="85" t="s">
        <v>90</v>
      </c>
      <c r="H43" s="86" t="s">
        <v>2691</v>
      </c>
      <c r="I43" s="87" t="s">
        <v>2817</v>
      </c>
      <c r="J43" s="88" t="s">
        <v>89</v>
      </c>
      <c r="K43" s="29">
        <v>1957</v>
      </c>
      <c r="L43" s="30"/>
      <c r="M43" s="30"/>
      <c r="N43" s="90"/>
      <c r="O43" s="31"/>
      <c r="P43" s="396" t="e">
        <f>#REF!</f>
        <v>#REF!</v>
      </c>
      <c r="Q43" s="396">
        <v>0</v>
      </c>
      <c r="R43" s="33"/>
      <c r="S43" s="33"/>
      <c r="T43" s="33"/>
      <c r="U43" s="34"/>
      <c r="V43" s="34"/>
      <c r="W43" s="34"/>
      <c r="X43" s="34"/>
      <c r="Y43" s="34"/>
      <c r="Z43" s="3" t="e">
        <f t="shared" si="2"/>
        <v>#REF!</v>
      </c>
    </row>
    <row r="44" spans="1:26" ht="13.5">
      <c r="A44" s="83" t="s">
        <v>1205</v>
      </c>
      <c r="B44" s="100" t="str">
        <f t="shared" si="5"/>
        <v>1957年/昭和32年</v>
      </c>
      <c r="C44" s="24" t="s">
        <v>398</v>
      </c>
      <c r="D44" s="24">
        <v>1957</v>
      </c>
      <c r="E44" s="26" t="s">
        <v>2270</v>
      </c>
      <c r="F44" s="24" t="str">
        <f t="shared" si="6"/>
        <v>OB195706</v>
      </c>
      <c r="G44" s="85" t="s">
        <v>199</v>
      </c>
      <c r="H44" s="86" t="s">
        <v>2819</v>
      </c>
      <c r="I44" s="87" t="s">
        <v>191</v>
      </c>
      <c r="J44" s="88" t="s">
        <v>89</v>
      </c>
      <c r="K44" s="29">
        <v>1957</v>
      </c>
      <c r="L44" s="30"/>
      <c r="M44" s="30"/>
      <c r="N44" s="90"/>
      <c r="O44" s="31"/>
      <c r="P44" s="396" t="e">
        <f>#REF!</f>
        <v>#REF!</v>
      </c>
      <c r="Q44" s="396">
        <v>0</v>
      </c>
      <c r="R44" s="33"/>
      <c r="S44" s="33"/>
      <c r="T44" s="33"/>
      <c r="U44" s="34"/>
      <c r="V44" s="34"/>
      <c r="W44" s="34"/>
      <c r="X44" s="34"/>
      <c r="Y44" s="34"/>
      <c r="Z44" s="3" t="e">
        <f t="shared" si="2"/>
        <v>#REF!</v>
      </c>
    </row>
    <row r="45" spans="1:26" ht="13.5">
      <c r="A45" s="83" t="s">
        <v>1206</v>
      </c>
      <c r="B45" s="100" t="str">
        <f t="shared" si="5"/>
        <v>1957年/昭和32年</v>
      </c>
      <c r="C45" s="24" t="s">
        <v>398</v>
      </c>
      <c r="D45" s="24">
        <v>1957</v>
      </c>
      <c r="E45" s="26" t="s">
        <v>2271</v>
      </c>
      <c r="F45" s="24" t="str">
        <f t="shared" si="6"/>
        <v>OB195707</v>
      </c>
      <c r="G45" s="85" t="s">
        <v>198</v>
      </c>
      <c r="H45" s="86" t="s">
        <v>1520</v>
      </c>
      <c r="I45" s="87" t="s">
        <v>191</v>
      </c>
      <c r="J45" s="88" t="s">
        <v>89</v>
      </c>
      <c r="K45" s="29">
        <v>1957</v>
      </c>
      <c r="L45" s="30"/>
      <c r="M45" s="30"/>
      <c r="N45" s="90"/>
      <c r="O45" s="31"/>
      <c r="P45" s="396" t="e">
        <f>#REF!</f>
        <v>#REF!</v>
      </c>
      <c r="Q45" s="396">
        <v>0</v>
      </c>
      <c r="R45" s="33"/>
      <c r="S45" s="33">
        <v>12000</v>
      </c>
      <c r="T45" s="33">
        <v>12000</v>
      </c>
      <c r="U45" s="34"/>
      <c r="V45" s="34"/>
      <c r="W45" s="34"/>
      <c r="X45" s="34"/>
      <c r="Y45" s="34"/>
      <c r="Z45" s="3" t="e">
        <f t="shared" si="2"/>
        <v>#REF!</v>
      </c>
    </row>
    <row r="46" spans="1:26" ht="13.5">
      <c r="A46" s="83" t="s">
        <v>1207</v>
      </c>
      <c r="B46" s="100" t="str">
        <f t="shared" si="5"/>
        <v>1957年/昭和32年</v>
      </c>
      <c r="C46" s="24" t="s">
        <v>398</v>
      </c>
      <c r="D46" s="24">
        <v>1957</v>
      </c>
      <c r="E46" s="26" t="s">
        <v>2272</v>
      </c>
      <c r="F46" s="24" t="str">
        <f t="shared" si="6"/>
        <v>OB195708</v>
      </c>
      <c r="G46" s="85" t="s">
        <v>2820</v>
      </c>
      <c r="H46" s="86" t="s">
        <v>774</v>
      </c>
      <c r="I46" s="87" t="s">
        <v>2817</v>
      </c>
      <c r="J46" s="88" t="s">
        <v>89</v>
      </c>
      <c r="K46" s="29">
        <v>1957</v>
      </c>
      <c r="L46" s="30"/>
      <c r="M46" s="30"/>
      <c r="N46" s="90"/>
      <c r="O46" s="31"/>
      <c r="P46" s="396" t="e">
        <f>#REF!</f>
        <v>#REF!</v>
      </c>
      <c r="Q46" s="396">
        <v>0</v>
      </c>
      <c r="R46" s="33"/>
      <c r="S46" s="33"/>
      <c r="T46" s="33"/>
      <c r="U46" s="34"/>
      <c r="V46" s="34"/>
      <c r="W46" s="34"/>
      <c r="X46" s="34"/>
      <c r="Y46" s="34"/>
      <c r="Z46" s="3" t="e">
        <f t="shared" si="2"/>
        <v>#REF!</v>
      </c>
    </row>
    <row r="47" spans="1:26" ht="13.5">
      <c r="A47" s="83" t="s">
        <v>1208</v>
      </c>
      <c r="B47" s="100" t="str">
        <f t="shared" si="5"/>
        <v>1957年/昭和32年</v>
      </c>
      <c r="C47" s="24" t="s">
        <v>398</v>
      </c>
      <c r="D47" s="24">
        <v>1957</v>
      </c>
      <c r="E47" s="26" t="s">
        <v>2273</v>
      </c>
      <c r="F47" s="24" t="str">
        <f t="shared" si="6"/>
        <v>OB195709</v>
      </c>
      <c r="G47" s="85" t="s">
        <v>65</v>
      </c>
      <c r="H47" s="86" t="s">
        <v>2821</v>
      </c>
      <c r="I47" s="87" t="s">
        <v>191</v>
      </c>
      <c r="J47" s="88" t="s">
        <v>89</v>
      </c>
      <c r="K47" s="29">
        <v>1957</v>
      </c>
      <c r="L47" s="30"/>
      <c r="M47" s="30"/>
      <c r="N47" s="90"/>
      <c r="O47" s="31"/>
      <c r="P47" s="396" t="e">
        <f>#REF!</f>
        <v>#REF!</v>
      </c>
      <c r="Q47" s="396">
        <v>0</v>
      </c>
      <c r="R47" s="33"/>
      <c r="S47" s="33"/>
      <c r="T47" s="33"/>
      <c r="U47" s="34"/>
      <c r="V47" s="34"/>
      <c r="W47" s="34"/>
      <c r="X47" s="34"/>
      <c r="Y47" s="34"/>
      <c r="Z47" s="3" t="e">
        <f t="shared" si="2"/>
        <v>#REF!</v>
      </c>
    </row>
    <row r="48" spans="1:26" ht="13.5">
      <c r="A48" s="83" t="s">
        <v>1209</v>
      </c>
      <c r="B48" s="100" t="str">
        <f>J48</f>
        <v>1957年/昭和32年</v>
      </c>
      <c r="C48" s="24" t="s">
        <v>398</v>
      </c>
      <c r="D48" s="24">
        <v>1957</v>
      </c>
      <c r="E48" s="26" t="s">
        <v>2274</v>
      </c>
      <c r="F48" s="24" t="str">
        <f t="shared" si="6"/>
        <v>OB195710</v>
      </c>
      <c r="G48" s="85" t="s">
        <v>2822</v>
      </c>
      <c r="H48" s="86" t="s">
        <v>2823</v>
      </c>
      <c r="I48" s="87" t="s">
        <v>191</v>
      </c>
      <c r="J48" s="88" t="s">
        <v>89</v>
      </c>
      <c r="K48" s="29">
        <v>1957</v>
      </c>
      <c r="L48" s="30"/>
      <c r="M48" s="30"/>
      <c r="N48" s="90"/>
      <c r="O48" s="31"/>
      <c r="P48" s="396" t="e">
        <f>#REF!</f>
        <v>#REF!</v>
      </c>
      <c r="Q48" s="396">
        <v>0</v>
      </c>
      <c r="R48" s="33"/>
      <c r="S48" s="33"/>
      <c r="T48" s="33"/>
      <c r="U48" s="34"/>
      <c r="V48" s="34"/>
      <c r="W48" s="34"/>
      <c r="X48" s="34"/>
      <c r="Y48" s="34"/>
      <c r="Z48" s="3" t="e">
        <f>IF(P48,12000)</f>
        <v>#REF!</v>
      </c>
    </row>
    <row r="49" spans="1:26" ht="13.5">
      <c r="A49" s="83" t="s">
        <v>1210</v>
      </c>
      <c r="B49" s="100" t="str">
        <f t="shared" si="5"/>
        <v>1957年/昭和32年</v>
      </c>
      <c r="C49" s="24" t="s">
        <v>398</v>
      </c>
      <c r="D49" s="24">
        <v>1957</v>
      </c>
      <c r="E49" s="26" t="s">
        <v>2275</v>
      </c>
      <c r="F49" s="24" t="str">
        <f t="shared" si="6"/>
        <v>OB195711</v>
      </c>
      <c r="G49" s="85" t="s">
        <v>2824</v>
      </c>
      <c r="H49" s="86" t="s">
        <v>1540</v>
      </c>
      <c r="I49" s="87" t="s">
        <v>191</v>
      </c>
      <c r="J49" s="88" t="s">
        <v>89</v>
      </c>
      <c r="K49" s="29">
        <v>1957</v>
      </c>
      <c r="L49" s="30"/>
      <c r="M49" s="30"/>
      <c r="N49" s="54"/>
      <c r="O49" s="89"/>
      <c r="P49" s="396" t="e">
        <f>#REF!</f>
        <v>#REF!</v>
      </c>
      <c r="Q49" s="396">
        <v>0</v>
      </c>
      <c r="R49" s="33"/>
      <c r="S49" s="33"/>
      <c r="T49" s="33"/>
      <c r="U49" s="34"/>
      <c r="V49" s="34"/>
      <c r="W49" s="34"/>
      <c r="X49" s="34"/>
      <c r="Y49" s="34"/>
      <c r="Z49" s="3" t="e">
        <f t="shared" si="2"/>
        <v>#REF!</v>
      </c>
    </row>
    <row r="50" spans="1:26" ht="13.5">
      <c r="A50" s="83" t="s">
        <v>1211</v>
      </c>
      <c r="B50" s="100" t="str">
        <f t="shared" si="5"/>
        <v>1957年/昭和32年</v>
      </c>
      <c r="C50" s="24" t="s">
        <v>398</v>
      </c>
      <c r="D50" s="24">
        <v>1957</v>
      </c>
      <c r="E50" s="26" t="s">
        <v>2276</v>
      </c>
      <c r="F50" s="24" t="str">
        <f t="shared" si="6"/>
        <v>OB195712</v>
      </c>
      <c r="G50" s="85" t="s">
        <v>2825</v>
      </c>
      <c r="H50" s="86" t="s">
        <v>2826</v>
      </c>
      <c r="I50" s="87" t="s">
        <v>191</v>
      </c>
      <c r="J50" s="88" t="s">
        <v>89</v>
      </c>
      <c r="K50" s="29">
        <v>1957</v>
      </c>
      <c r="L50" s="30"/>
      <c r="M50" s="30"/>
      <c r="N50" s="54" t="s">
        <v>45</v>
      </c>
      <c r="O50" s="89"/>
      <c r="P50" s="396" t="e">
        <f>#REF!</f>
        <v>#REF!</v>
      </c>
      <c r="Q50" s="396">
        <v>12000</v>
      </c>
      <c r="R50" s="33">
        <v>12000</v>
      </c>
      <c r="S50" s="33">
        <v>12000</v>
      </c>
      <c r="T50" s="33">
        <v>12000</v>
      </c>
      <c r="U50" s="34"/>
      <c r="V50" s="34"/>
      <c r="W50" s="34"/>
      <c r="X50" s="34"/>
      <c r="Y50" s="34"/>
      <c r="Z50" s="3" t="e">
        <f t="shared" si="2"/>
        <v>#REF!</v>
      </c>
    </row>
    <row r="51" spans="1:26" ht="13.5">
      <c r="A51" s="83" t="s">
        <v>1212</v>
      </c>
      <c r="B51" s="101" t="str">
        <f t="shared" si="5"/>
        <v>1957年/昭和32年</v>
      </c>
      <c r="C51" s="24" t="s">
        <v>398</v>
      </c>
      <c r="D51" s="24">
        <v>1957</v>
      </c>
      <c r="E51" s="26" t="s">
        <v>2277</v>
      </c>
      <c r="F51" s="24" t="str">
        <f t="shared" si="6"/>
        <v>OB195713</v>
      </c>
      <c r="G51" s="85" t="s">
        <v>66</v>
      </c>
      <c r="H51" s="86" t="s">
        <v>1063</v>
      </c>
      <c r="I51" s="87" t="s">
        <v>191</v>
      </c>
      <c r="J51" s="88" t="s">
        <v>89</v>
      </c>
      <c r="K51" s="29">
        <v>1957</v>
      </c>
      <c r="L51" s="30"/>
      <c r="M51" s="30"/>
      <c r="N51" s="90"/>
      <c r="O51" s="31"/>
      <c r="P51" s="396" t="e">
        <f>#REF!</f>
        <v>#REF!</v>
      </c>
      <c r="Q51" s="396">
        <v>0</v>
      </c>
      <c r="R51" s="33"/>
      <c r="S51" s="33"/>
      <c r="T51" s="33"/>
      <c r="U51" s="34"/>
      <c r="V51" s="34"/>
      <c r="W51" s="34"/>
      <c r="X51" s="34"/>
      <c r="Y51" s="34"/>
      <c r="Z51" s="3" t="e">
        <f t="shared" si="2"/>
        <v>#REF!</v>
      </c>
    </row>
    <row r="52" spans="1:26" s="15" customFormat="1" ht="14.25" customHeight="1">
      <c r="A52" s="105"/>
      <c r="B52" s="102"/>
      <c r="C52" s="105"/>
      <c r="D52" s="105"/>
      <c r="E52" s="106"/>
      <c r="F52" s="105"/>
      <c r="G52" s="39">
        <f>COUNTA(G39:G51)</f>
        <v>13</v>
      </c>
      <c r="H52" s="39"/>
      <c r="I52" s="40"/>
      <c r="J52" s="41"/>
      <c r="K52" s="41"/>
      <c r="L52" s="42">
        <f>COUNTA(L39:L51)</f>
        <v>0</v>
      </c>
      <c r="M52" s="96">
        <f>COUNTA(G39:G51)-COUNTA(L39:L51)</f>
        <v>13</v>
      </c>
      <c r="N52" s="97"/>
      <c r="O52" s="98"/>
      <c r="P52" s="46">
        <f>COUNTIF(P39:P51,12000)</f>
        <v>0</v>
      </c>
      <c r="Q52" s="46">
        <v>1</v>
      </c>
      <c r="R52" s="46">
        <v>1</v>
      </c>
      <c r="S52" s="47">
        <f>COUNTA(S39:S51)</f>
        <v>2</v>
      </c>
      <c r="T52" s="47">
        <f>COUNTA(T39:T51)</f>
        <v>2</v>
      </c>
      <c r="U52" s="48"/>
      <c r="V52" s="48"/>
      <c r="W52" s="48"/>
      <c r="X52" s="48"/>
      <c r="Y52" s="48"/>
      <c r="Z52" s="3"/>
    </row>
    <row r="53" spans="1:26" s="15" customFormat="1" ht="14.25" customHeight="1">
      <c r="A53" s="105"/>
      <c r="B53" s="102"/>
      <c r="C53" s="105"/>
      <c r="D53" s="105"/>
      <c r="E53" s="106"/>
      <c r="F53" s="105"/>
      <c r="G53" s="49"/>
      <c r="H53" s="49"/>
      <c r="I53" s="50"/>
      <c r="J53" s="51"/>
      <c r="K53" s="51"/>
      <c r="L53" s="52"/>
      <c r="M53" s="53" t="s">
        <v>2805</v>
      </c>
      <c r="N53" s="54"/>
      <c r="O53" s="55"/>
      <c r="P53" s="55" t="e">
        <f>SUM(P39:P51)</f>
        <v>#REF!</v>
      </c>
      <c r="Q53" s="55">
        <v>12000</v>
      </c>
      <c r="R53" s="34">
        <v>12000</v>
      </c>
      <c r="S53" s="34">
        <f>SUM(S39:S51)</f>
        <v>24000</v>
      </c>
      <c r="T53" s="34">
        <f>SUM(T39:T51)</f>
        <v>24000</v>
      </c>
      <c r="U53" s="48"/>
      <c r="V53" s="48"/>
      <c r="W53" s="48"/>
      <c r="X53" s="48"/>
      <c r="Y53" s="48"/>
      <c r="Z53" s="3"/>
    </row>
    <row r="54" spans="1:26" s="15" customFormat="1" ht="14.25" customHeight="1">
      <c r="A54" s="105"/>
      <c r="B54" s="102"/>
      <c r="C54" s="105"/>
      <c r="D54" s="105"/>
      <c r="E54" s="106"/>
      <c r="F54" s="105"/>
      <c r="G54" s="49"/>
      <c r="H54" s="49"/>
      <c r="I54" s="50"/>
      <c r="J54" s="51"/>
      <c r="K54" s="51"/>
      <c r="L54" s="52"/>
      <c r="M54" s="53" t="s">
        <v>2806</v>
      </c>
      <c r="N54" s="54"/>
      <c r="O54" s="55"/>
      <c r="P54" s="55">
        <f>$M52*12000</f>
        <v>156000</v>
      </c>
      <c r="Q54" s="55">
        <v>156000</v>
      </c>
      <c r="R54" s="34">
        <v>156000</v>
      </c>
      <c r="S54" s="34">
        <f>$M52*12000</f>
        <v>156000</v>
      </c>
      <c r="T54" s="34">
        <f>$M52*12000</f>
        <v>156000</v>
      </c>
      <c r="U54" s="48"/>
      <c r="V54" s="48"/>
      <c r="W54" s="48"/>
      <c r="X54" s="48"/>
      <c r="Y54" s="48"/>
      <c r="Z54" s="3"/>
    </row>
    <row r="55" spans="1:26" s="15" customFormat="1" ht="14.25" customHeight="1">
      <c r="A55" s="105"/>
      <c r="B55" s="102"/>
      <c r="C55" s="105"/>
      <c r="D55" s="105"/>
      <c r="E55" s="106"/>
      <c r="F55" s="105"/>
      <c r="G55" s="49"/>
      <c r="H55" s="49"/>
      <c r="I55" s="50"/>
      <c r="J55" s="51"/>
      <c r="K55" s="51"/>
      <c r="L55" s="52"/>
      <c r="M55" s="56" t="s">
        <v>2807</v>
      </c>
      <c r="N55" s="57"/>
      <c r="O55" s="58"/>
      <c r="P55" s="58" t="e">
        <f>P53-P54</f>
        <v>#REF!</v>
      </c>
      <c r="Q55" s="58">
        <v>-144000</v>
      </c>
      <c r="R55" s="34">
        <v>-144000</v>
      </c>
      <c r="S55" s="34">
        <f>S53-S54</f>
        <v>-132000</v>
      </c>
      <c r="T55" s="34">
        <f>T53-T54</f>
        <v>-132000</v>
      </c>
      <c r="U55" s="48"/>
      <c r="V55" s="48"/>
      <c r="W55" s="48"/>
      <c r="X55" s="48"/>
      <c r="Y55" s="48"/>
      <c r="Z55" s="3"/>
    </row>
    <row r="56" spans="1:26" s="15" customFormat="1" ht="14.25" customHeight="1">
      <c r="A56" s="105"/>
      <c r="B56" s="107"/>
      <c r="C56" s="105"/>
      <c r="D56" s="105"/>
      <c r="E56" s="106"/>
      <c r="F56" s="105"/>
      <c r="G56" s="49"/>
      <c r="H56" s="49"/>
      <c r="I56" s="50"/>
      <c r="J56" s="51"/>
      <c r="K56" s="51"/>
      <c r="L56" s="52"/>
      <c r="M56" s="66" t="s">
        <v>2808</v>
      </c>
      <c r="N56" s="67"/>
      <c r="O56" s="68"/>
      <c r="P56" s="110">
        <f>P52/$M52</f>
        <v>0</v>
      </c>
      <c r="Q56" s="110">
        <v>0.07692307692307693</v>
      </c>
      <c r="R56" s="99">
        <v>0.07692307692307693</v>
      </c>
      <c r="S56" s="71">
        <f>S52/$M52</f>
        <v>0.15384615384615385</v>
      </c>
      <c r="T56" s="71">
        <f>T52/$M52</f>
        <v>0.15384615384615385</v>
      </c>
      <c r="U56" s="48"/>
      <c r="V56" s="48"/>
      <c r="W56" s="48"/>
      <c r="X56" s="48"/>
      <c r="Y56" s="48"/>
      <c r="Z56" s="3"/>
    </row>
    <row r="57" spans="1:26" ht="13.5">
      <c r="A57" s="83" t="s">
        <v>1213</v>
      </c>
      <c r="B57" s="84" t="str">
        <f>J57</f>
        <v>1958年/昭和33年</v>
      </c>
      <c r="C57" s="24" t="s">
        <v>398</v>
      </c>
      <c r="D57" s="24">
        <v>1958</v>
      </c>
      <c r="E57" s="26" t="s">
        <v>1545</v>
      </c>
      <c r="F57" s="24" t="str">
        <f>CONCATENATE(C57,D57,E57)</f>
        <v>OB195801</v>
      </c>
      <c r="G57" s="85" t="s">
        <v>201</v>
      </c>
      <c r="H57" s="86" t="s">
        <v>2827</v>
      </c>
      <c r="I57" s="87" t="s">
        <v>2815</v>
      </c>
      <c r="J57" s="88" t="s">
        <v>92</v>
      </c>
      <c r="K57" s="29">
        <v>1958</v>
      </c>
      <c r="L57" s="30"/>
      <c r="M57" s="30"/>
      <c r="N57" s="90"/>
      <c r="O57" s="31"/>
      <c r="P57" s="396" t="e">
        <f>#REF!</f>
        <v>#REF!</v>
      </c>
      <c r="Q57" s="396">
        <v>0</v>
      </c>
      <c r="R57" s="33"/>
      <c r="S57" s="33"/>
      <c r="T57" s="33"/>
      <c r="U57" s="34"/>
      <c r="V57" s="34"/>
      <c r="W57" s="34"/>
      <c r="X57" s="34"/>
      <c r="Y57" s="34"/>
      <c r="Z57" s="3" t="e">
        <f t="shared" si="2"/>
        <v>#REF!</v>
      </c>
    </row>
    <row r="58" spans="1:26" ht="13.5">
      <c r="A58" s="83" t="s">
        <v>1214</v>
      </c>
      <c r="B58" s="84" t="str">
        <f>J58</f>
        <v>1958年/昭和33年</v>
      </c>
      <c r="C58" s="24" t="s">
        <v>398</v>
      </c>
      <c r="D58" s="24">
        <v>1958</v>
      </c>
      <c r="E58" s="26" t="s">
        <v>2262</v>
      </c>
      <c r="F58" s="24" t="str">
        <f>CONCATENATE(C58,D58,E58)</f>
        <v>OB195802</v>
      </c>
      <c r="G58" s="85" t="s">
        <v>91</v>
      </c>
      <c r="H58" s="86" t="s">
        <v>1077</v>
      </c>
      <c r="I58" s="87" t="s">
        <v>191</v>
      </c>
      <c r="J58" s="88" t="s">
        <v>92</v>
      </c>
      <c r="K58" s="29">
        <v>1958</v>
      </c>
      <c r="L58" s="30"/>
      <c r="M58" s="53" t="s">
        <v>45</v>
      </c>
      <c r="N58" s="90"/>
      <c r="O58" s="31" t="s">
        <v>145</v>
      </c>
      <c r="P58" s="396" t="e">
        <f>#REF!</f>
        <v>#REF!</v>
      </c>
      <c r="Q58" s="396">
        <v>12000</v>
      </c>
      <c r="R58" s="33">
        <v>12000</v>
      </c>
      <c r="S58" s="33">
        <v>12000</v>
      </c>
      <c r="T58" s="33"/>
      <c r="U58" s="34"/>
      <c r="V58" s="34"/>
      <c r="W58" s="34"/>
      <c r="X58" s="34"/>
      <c r="Y58" s="34"/>
      <c r="Z58" s="3" t="e">
        <f>IF(P58,12000)</f>
        <v>#REF!</v>
      </c>
    </row>
    <row r="59" spans="1:26" ht="13.5">
      <c r="A59" s="83" t="s">
        <v>1215</v>
      </c>
      <c r="B59" s="84" t="str">
        <f aca="true" t="shared" si="7" ref="B59:B64">J59</f>
        <v>1958年/昭和33年</v>
      </c>
      <c r="C59" s="24" t="s">
        <v>398</v>
      </c>
      <c r="D59" s="24">
        <v>1958</v>
      </c>
      <c r="E59" s="26" t="s">
        <v>2264</v>
      </c>
      <c r="F59" s="24" t="str">
        <f aca="true" t="shared" si="8" ref="F59:F64">CONCATENATE(C59,D59,E59)</f>
        <v>OB195803</v>
      </c>
      <c r="G59" s="85" t="s">
        <v>67</v>
      </c>
      <c r="H59" s="86" t="s">
        <v>1064</v>
      </c>
      <c r="I59" s="87" t="s">
        <v>191</v>
      </c>
      <c r="J59" s="88" t="s">
        <v>92</v>
      </c>
      <c r="K59" s="29">
        <v>1958</v>
      </c>
      <c r="L59" s="30"/>
      <c r="M59" s="30"/>
      <c r="N59" s="90"/>
      <c r="O59" s="31"/>
      <c r="P59" s="396" t="e">
        <f>#REF!</f>
        <v>#REF!</v>
      </c>
      <c r="Q59" s="396">
        <v>0</v>
      </c>
      <c r="R59" s="33"/>
      <c r="S59" s="33"/>
      <c r="T59" s="33"/>
      <c r="U59" s="34"/>
      <c r="V59" s="34"/>
      <c r="W59" s="34"/>
      <c r="X59" s="34"/>
      <c r="Y59" s="34"/>
      <c r="Z59" s="3" t="e">
        <f t="shared" si="2"/>
        <v>#REF!</v>
      </c>
    </row>
    <row r="60" spans="1:26" ht="13.5">
      <c r="A60" s="83" t="s">
        <v>1216</v>
      </c>
      <c r="B60" s="84" t="str">
        <f t="shared" si="7"/>
        <v>1958年/昭和33年</v>
      </c>
      <c r="C60" s="24" t="s">
        <v>398</v>
      </c>
      <c r="D60" s="24">
        <v>1958</v>
      </c>
      <c r="E60" s="26" t="s">
        <v>2266</v>
      </c>
      <c r="F60" s="24" t="str">
        <f t="shared" si="8"/>
        <v>OB195804</v>
      </c>
      <c r="G60" s="85" t="s">
        <v>68</v>
      </c>
      <c r="H60" s="86" t="s">
        <v>1072</v>
      </c>
      <c r="I60" s="87" t="s">
        <v>191</v>
      </c>
      <c r="J60" s="88" t="s">
        <v>92</v>
      </c>
      <c r="K60" s="29">
        <v>1958</v>
      </c>
      <c r="L60" s="30"/>
      <c r="M60" s="30"/>
      <c r="N60" s="90"/>
      <c r="O60" s="31"/>
      <c r="P60" s="396" t="e">
        <f>#REF!</f>
        <v>#REF!</v>
      </c>
      <c r="Q60" s="396">
        <v>0</v>
      </c>
      <c r="R60" s="33"/>
      <c r="S60" s="33"/>
      <c r="T60" s="33"/>
      <c r="U60" s="34"/>
      <c r="V60" s="34"/>
      <c r="W60" s="34"/>
      <c r="X60" s="34"/>
      <c r="Y60" s="34"/>
      <c r="Z60" s="3" t="e">
        <f t="shared" si="2"/>
        <v>#REF!</v>
      </c>
    </row>
    <row r="61" spans="1:26" ht="13.5">
      <c r="A61" s="83" t="s">
        <v>1217</v>
      </c>
      <c r="B61" s="84" t="str">
        <f t="shared" si="7"/>
        <v>1958年/昭和33年</v>
      </c>
      <c r="C61" s="24" t="s">
        <v>398</v>
      </c>
      <c r="D61" s="24">
        <v>1958</v>
      </c>
      <c r="E61" s="26" t="s">
        <v>2268</v>
      </c>
      <c r="F61" s="24" t="str">
        <f t="shared" si="8"/>
        <v>OB195805</v>
      </c>
      <c r="G61" s="85" t="s">
        <v>93</v>
      </c>
      <c r="H61" s="86" t="s">
        <v>1074</v>
      </c>
      <c r="I61" s="87" t="s">
        <v>2815</v>
      </c>
      <c r="J61" s="88" t="s">
        <v>92</v>
      </c>
      <c r="K61" s="29">
        <v>1958</v>
      </c>
      <c r="L61" s="30"/>
      <c r="M61" s="30"/>
      <c r="N61" s="90"/>
      <c r="O61" s="31"/>
      <c r="P61" s="396" t="e">
        <f>#REF!</f>
        <v>#REF!</v>
      </c>
      <c r="Q61" s="396">
        <v>0</v>
      </c>
      <c r="R61" s="33"/>
      <c r="S61" s="33"/>
      <c r="T61" s="33"/>
      <c r="U61" s="34"/>
      <c r="V61" s="34"/>
      <c r="W61" s="34"/>
      <c r="X61" s="34"/>
      <c r="Y61" s="34"/>
      <c r="Z61" s="3" t="e">
        <f t="shared" si="2"/>
        <v>#REF!</v>
      </c>
    </row>
    <row r="62" spans="1:26" ht="13.5">
      <c r="A62" s="83" t="s">
        <v>1218</v>
      </c>
      <c r="B62" s="84" t="str">
        <f t="shared" si="7"/>
        <v>1958年/昭和33年</v>
      </c>
      <c r="C62" s="24" t="s">
        <v>398</v>
      </c>
      <c r="D62" s="24">
        <v>1958</v>
      </c>
      <c r="E62" s="26" t="s">
        <v>2270</v>
      </c>
      <c r="F62" s="24" t="str">
        <f t="shared" si="8"/>
        <v>OB195806</v>
      </c>
      <c r="G62" s="85" t="s">
        <v>69</v>
      </c>
      <c r="H62" s="86" t="s">
        <v>1073</v>
      </c>
      <c r="I62" s="87" t="s">
        <v>191</v>
      </c>
      <c r="J62" s="88" t="s">
        <v>92</v>
      </c>
      <c r="K62" s="29">
        <v>1958</v>
      </c>
      <c r="L62" s="30"/>
      <c r="M62" s="53"/>
      <c r="N62" s="54"/>
      <c r="O62" s="89"/>
      <c r="P62" s="396" t="e">
        <f>#REF!</f>
        <v>#REF!</v>
      </c>
      <c r="Q62" s="396">
        <v>0</v>
      </c>
      <c r="R62" s="33"/>
      <c r="S62" s="33"/>
      <c r="T62" s="33"/>
      <c r="U62" s="34"/>
      <c r="V62" s="34"/>
      <c r="W62" s="34"/>
      <c r="X62" s="34"/>
      <c r="Y62" s="34"/>
      <c r="Z62" s="3" t="e">
        <f t="shared" si="2"/>
        <v>#REF!</v>
      </c>
    </row>
    <row r="63" spans="1:26" ht="13.5">
      <c r="A63" s="83" t="s">
        <v>1219</v>
      </c>
      <c r="B63" s="84" t="str">
        <f t="shared" si="7"/>
        <v>1958年/昭和33年</v>
      </c>
      <c r="C63" s="24" t="s">
        <v>398</v>
      </c>
      <c r="D63" s="24">
        <v>1958</v>
      </c>
      <c r="E63" s="26" t="s">
        <v>2271</v>
      </c>
      <c r="F63" s="24" t="str">
        <f t="shared" si="8"/>
        <v>OB195807</v>
      </c>
      <c r="G63" s="85" t="s">
        <v>284</v>
      </c>
      <c r="H63" s="86" t="s">
        <v>1075</v>
      </c>
      <c r="I63" s="87" t="s">
        <v>2815</v>
      </c>
      <c r="J63" s="88" t="s">
        <v>92</v>
      </c>
      <c r="K63" s="29">
        <v>1958</v>
      </c>
      <c r="L63" s="30"/>
      <c r="M63" s="30"/>
      <c r="N63" s="90"/>
      <c r="O63" s="31"/>
      <c r="P63" s="396" t="e">
        <f>#REF!</f>
        <v>#REF!</v>
      </c>
      <c r="Q63" s="396">
        <v>0</v>
      </c>
      <c r="R63" s="33"/>
      <c r="S63" s="33"/>
      <c r="T63" s="33"/>
      <c r="U63" s="34"/>
      <c r="V63" s="34"/>
      <c r="W63" s="34"/>
      <c r="X63" s="34"/>
      <c r="Y63" s="34"/>
      <c r="Z63" s="3" t="e">
        <f t="shared" si="2"/>
        <v>#REF!</v>
      </c>
    </row>
    <row r="64" spans="1:26" ht="13.5">
      <c r="A64" s="83" t="s">
        <v>1220</v>
      </c>
      <c r="B64" s="25" t="str">
        <f t="shared" si="7"/>
        <v>1958年/昭和33年</v>
      </c>
      <c r="C64" s="24" t="s">
        <v>398</v>
      </c>
      <c r="D64" s="24">
        <v>1958</v>
      </c>
      <c r="E64" s="26" t="s">
        <v>2272</v>
      </c>
      <c r="F64" s="24" t="str">
        <f t="shared" si="8"/>
        <v>OB195808</v>
      </c>
      <c r="G64" s="85" t="s">
        <v>203</v>
      </c>
      <c r="H64" s="86" t="s">
        <v>1076</v>
      </c>
      <c r="I64" s="87" t="s">
        <v>191</v>
      </c>
      <c r="J64" s="88" t="s">
        <v>92</v>
      </c>
      <c r="K64" s="29">
        <v>1958</v>
      </c>
      <c r="L64" s="53" t="s">
        <v>514</v>
      </c>
      <c r="M64" s="53"/>
      <c r="N64" s="54"/>
      <c r="O64" s="89"/>
      <c r="P64" s="396" t="e">
        <f>#REF!</f>
        <v>#REF!</v>
      </c>
      <c r="Q64" s="396">
        <v>0</v>
      </c>
      <c r="R64" s="33"/>
      <c r="S64" s="108">
        <v>12000</v>
      </c>
      <c r="T64" s="108"/>
      <c r="U64" s="109"/>
      <c r="V64" s="34"/>
      <c r="W64" s="34"/>
      <c r="X64" s="34"/>
      <c r="Y64" s="34"/>
      <c r="Z64" s="3" t="e">
        <f t="shared" si="2"/>
        <v>#REF!</v>
      </c>
    </row>
    <row r="65" spans="1:26" s="15" customFormat="1" ht="14.25" customHeight="1">
      <c r="A65" s="6"/>
      <c r="B65" s="37"/>
      <c r="C65" s="6"/>
      <c r="D65" s="6"/>
      <c r="E65" s="38"/>
      <c r="F65" s="6"/>
      <c r="G65" s="39">
        <f>COUNTA(G57:G64)</f>
        <v>8</v>
      </c>
      <c r="H65" s="39"/>
      <c r="I65" s="40"/>
      <c r="J65" s="41"/>
      <c r="K65" s="41"/>
      <c r="L65" s="42">
        <f>COUNTA(L57:L64)</f>
        <v>1</v>
      </c>
      <c r="M65" s="96">
        <f>COUNTA(G57:G64)-COUNTA(L57:L64)</f>
        <v>7</v>
      </c>
      <c r="N65" s="97"/>
      <c r="O65" s="98"/>
      <c r="P65" s="46">
        <f>COUNTIF(P57:P64,12000)</f>
        <v>0</v>
      </c>
      <c r="Q65" s="46">
        <v>1</v>
      </c>
      <c r="R65" s="46">
        <v>1</v>
      </c>
      <c r="S65" s="47">
        <f>COUNTA(S57:S64)</f>
        <v>2</v>
      </c>
      <c r="T65" s="47">
        <f>COUNTA(T57:T64)</f>
        <v>0</v>
      </c>
      <c r="U65" s="48"/>
      <c r="V65" s="48"/>
      <c r="W65" s="48"/>
      <c r="X65" s="48"/>
      <c r="Y65" s="48"/>
      <c r="Z65" s="3"/>
    </row>
    <row r="66" spans="1:26" s="15" customFormat="1" ht="14.25" customHeight="1">
      <c r="A66" s="6"/>
      <c r="B66" s="37"/>
      <c r="C66" s="6"/>
      <c r="D66" s="6"/>
      <c r="E66" s="38"/>
      <c r="F66" s="6"/>
      <c r="G66" s="49"/>
      <c r="H66" s="49"/>
      <c r="I66" s="50"/>
      <c r="J66" s="51"/>
      <c r="K66" s="51"/>
      <c r="L66" s="52"/>
      <c r="M66" s="53" t="s">
        <v>2805</v>
      </c>
      <c r="N66" s="54"/>
      <c r="O66" s="55"/>
      <c r="P66" s="55" t="e">
        <f>SUM(P57:P64)</f>
        <v>#REF!</v>
      </c>
      <c r="Q66" s="55">
        <v>12000</v>
      </c>
      <c r="R66" s="34">
        <v>12000</v>
      </c>
      <c r="S66" s="34">
        <f>SUM(S57:S64)</f>
        <v>24000</v>
      </c>
      <c r="T66" s="34">
        <f>SUM(T57:T64)</f>
        <v>0</v>
      </c>
      <c r="U66" s="48"/>
      <c r="V66" s="48"/>
      <c r="W66" s="48"/>
      <c r="X66" s="48"/>
      <c r="Y66" s="48"/>
      <c r="Z66" s="3"/>
    </row>
    <row r="67" spans="1:26" s="15" customFormat="1" ht="14.25" customHeight="1">
      <c r="A67" s="6"/>
      <c r="B67" s="37"/>
      <c r="C67" s="6"/>
      <c r="D67" s="6"/>
      <c r="E67" s="38"/>
      <c r="F67" s="6"/>
      <c r="G67" s="49"/>
      <c r="H67" s="49"/>
      <c r="I67" s="50"/>
      <c r="J67" s="51"/>
      <c r="K67" s="51"/>
      <c r="L67" s="52"/>
      <c r="M67" s="53" t="s">
        <v>2806</v>
      </c>
      <c r="N67" s="54"/>
      <c r="O67" s="55"/>
      <c r="P67" s="55">
        <f>$M65*12000</f>
        <v>84000</v>
      </c>
      <c r="Q67" s="55">
        <v>84000</v>
      </c>
      <c r="R67" s="34">
        <v>84000</v>
      </c>
      <c r="S67" s="34">
        <f>$M65*12000</f>
        <v>84000</v>
      </c>
      <c r="T67" s="34">
        <f>$M65*12000</f>
        <v>84000</v>
      </c>
      <c r="U67" s="48"/>
      <c r="V67" s="48"/>
      <c r="W67" s="48"/>
      <c r="X67" s="48"/>
      <c r="Y67" s="48"/>
      <c r="Z67" s="3"/>
    </row>
    <row r="68" spans="1:26" s="15" customFormat="1" ht="14.25" customHeight="1">
      <c r="A68" s="6"/>
      <c r="B68" s="37"/>
      <c r="C68" s="6"/>
      <c r="D68" s="6"/>
      <c r="E68" s="38"/>
      <c r="F68" s="6"/>
      <c r="G68" s="49"/>
      <c r="H68" s="49"/>
      <c r="I68" s="50"/>
      <c r="J68" s="51"/>
      <c r="K68" s="51"/>
      <c r="L68" s="52"/>
      <c r="M68" s="56" t="s">
        <v>2807</v>
      </c>
      <c r="N68" s="57"/>
      <c r="O68" s="58"/>
      <c r="P68" s="58" t="e">
        <f>P66-P67</f>
        <v>#REF!</v>
      </c>
      <c r="Q68" s="58">
        <v>-72000</v>
      </c>
      <c r="R68" s="34">
        <v>-72000</v>
      </c>
      <c r="S68" s="34">
        <f>S66-S67</f>
        <v>-60000</v>
      </c>
      <c r="T68" s="34">
        <f>T66-T67</f>
        <v>-84000</v>
      </c>
      <c r="U68" s="48"/>
      <c r="V68" s="48"/>
      <c r="W68" s="48"/>
      <c r="X68" s="48"/>
      <c r="Y68" s="48"/>
      <c r="Z68" s="3"/>
    </row>
    <row r="69" spans="1:26" s="15" customFormat="1" ht="14.25" customHeight="1">
      <c r="A69" s="6"/>
      <c r="B69" s="60"/>
      <c r="C69" s="6"/>
      <c r="D69" s="6"/>
      <c r="E69" s="38"/>
      <c r="F69" s="6"/>
      <c r="G69" s="49"/>
      <c r="H69" s="49"/>
      <c r="I69" s="50"/>
      <c r="J69" s="51"/>
      <c r="K69" s="51"/>
      <c r="L69" s="52"/>
      <c r="M69" s="66" t="s">
        <v>2808</v>
      </c>
      <c r="N69" s="67"/>
      <c r="O69" s="68"/>
      <c r="P69" s="69">
        <f>P65/$M65</f>
        <v>0</v>
      </c>
      <c r="Q69" s="69">
        <v>0.14285714285714285</v>
      </c>
      <c r="R69" s="71">
        <v>0.14285714285714285</v>
      </c>
      <c r="S69" s="71">
        <f>S65/$M65</f>
        <v>0.2857142857142857</v>
      </c>
      <c r="T69" s="71">
        <f>T65/$M65</f>
        <v>0</v>
      </c>
      <c r="U69" s="48"/>
      <c r="V69" s="48"/>
      <c r="W69" s="48"/>
      <c r="X69" s="48"/>
      <c r="Y69" s="48"/>
      <c r="Z69" s="3"/>
    </row>
    <row r="70" spans="1:26" ht="13.5">
      <c r="A70" s="83" t="s">
        <v>1221</v>
      </c>
      <c r="B70" s="100" t="str">
        <f>J70</f>
        <v>1959年/昭和34年</v>
      </c>
      <c r="C70" s="24" t="s">
        <v>398</v>
      </c>
      <c r="D70" s="24">
        <v>1959</v>
      </c>
      <c r="E70" s="26" t="s">
        <v>1545</v>
      </c>
      <c r="F70" s="24" t="str">
        <f>CONCATENATE(C70,D70,E70)</f>
        <v>OB195901</v>
      </c>
      <c r="G70" s="85" t="s">
        <v>285</v>
      </c>
      <c r="H70" s="86" t="s">
        <v>1080</v>
      </c>
      <c r="I70" s="87" t="s">
        <v>191</v>
      </c>
      <c r="J70" s="88" t="s">
        <v>95</v>
      </c>
      <c r="K70" s="29">
        <v>1959</v>
      </c>
      <c r="L70" s="30"/>
      <c r="M70" s="53"/>
      <c r="N70" s="54"/>
      <c r="O70" s="89"/>
      <c r="P70" s="55" t="e">
        <f>#REF!</f>
        <v>#REF!</v>
      </c>
      <c r="Q70" s="55">
        <v>0</v>
      </c>
      <c r="R70" s="33"/>
      <c r="S70" s="33"/>
      <c r="T70" s="33"/>
      <c r="U70" s="34"/>
      <c r="V70" s="34"/>
      <c r="W70" s="34"/>
      <c r="X70" s="34"/>
      <c r="Y70" s="34"/>
      <c r="Z70" s="3" t="e">
        <f t="shared" si="2"/>
        <v>#REF!</v>
      </c>
    </row>
    <row r="71" spans="1:26" ht="13.5">
      <c r="A71" s="83" t="s">
        <v>1222</v>
      </c>
      <c r="B71" s="100" t="str">
        <f aca="true" t="shared" si="9" ref="B71:B80">J71</f>
        <v>1959年/昭和34年</v>
      </c>
      <c r="C71" s="24" t="s">
        <v>398</v>
      </c>
      <c r="D71" s="24">
        <v>1959</v>
      </c>
      <c r="E71" s="26" t="s">
        <v>2262</v>
      </c>
      <c r="F71" s="24" t="str">
        <f aca="true" t="shared" si="10" ref="F71:F77">CONCATENATE(C71,D71,E71)</f>
        <v>OB195902</v>
      </c>
      <c r="G71" s="85" t="s">
        <v>70</v>
      </c>
      <c r="H71" s="86" t="s">
        <v>1077</v>
      </c>
      <c r="I71" s="87" t="s">
        <v>191</v>
      </c>
      <c r="J71" s="88" t="s">
        <v>95</v>
      </c>
      <c r="K71" s="29">
        <v>1959</v>
      </c>
      <c r="L71" s="30"/>
      <c r="M71" s="30"/>
      <c r="N71" s="90"/>
      <c r="O71" s="31"/>
      <c r="P71" s="55" t="e">
        <f>#REF!</f>
        <v>#REF!</v>
      </c>
      <c r="Q71" s="55">
        <v>0</v>
      </c>
      <c r="R71" s="33"/>
      <c r="S71" s="33"/>
      <c r="T71" s="33"/>
      <c r="U71" s="34"/>
      <c r="V71" s="34"/>
      <c r="W71" s="34"/>
      <c r="X71" s="34"/>
      <c r="Y71" s="34"/>
      <c r="Z71" s="3" t="e">
        <f t="shared" si="2"/>
        <v>#REF!</v>
      </c>
    </row>
    <row r="72" spans="1:26" ht="13.5">
      <c r="A72" s="83" t="s">
        <v>1223</v>
      </c>
      <c r="B72" s="100" t="str">
        <f t="shared" si="9"/>
        <v>1959年/昭和34年</v>
      </c>
      <c r="C72" s="24" t="s">
        <v>398</v>
      </c>
      <c r="D72" s="24">
        <v>1959</v>
      </c>
      <c r="E72" s="26" t="s">
        <v>2264</v>
      </c>
      <c r="F72" s="24" t="str">
        <f t="shared" si="10"/>
        <v>OB195903</v>
      </c>
      <c r="G72" s="85" t="s">
        <v>71</v>
      </c>
      <c r="H72" s="86" t="s">
        <v>1078</v>
      </c>
      <c r="I72" s="87" t="s">
        <v>191</v>
      </c>
      <c r="J72" s="88" t="s">
        <v>95</v>
      </c>
      <c r="K72" s="29">
        <v>1959</v>
      </c>
      <c r="L72" s="53" t="s">
        <v>514</v>
      </c>
      <c r="M72" s="30"/>
      <c r="N72" s="90"/>
      <c r="O72" s="89"/>
      <c r="P72" s="55" t="e">
        <f>#REF!</f>
        <v>#REF!</v>
      </c>
      <c r="Q72" s="55">
        <v>0</v>
      </c>
      <c r="R72" s="33"/>
      <c r="S72" s="33"/>
      <c r="T72" s="33"/>
      <c r="U72" s="34"/>
      <c r="V72" s="34"/>
      <c r="W72" s="34"/>
      <c r="X72" s="34"/>
      <c r="Y72" s="34"/>
      <c r="Z72" s="3" t="e">
        <f t="shared" si="2"/>
        <v>#REF!</v>
      </c>
    </row>
    <row r="73" spans="1:26" ht="13.5">
      <c r="A73" s="83" t="s">
        <v>1224</v>
      </c>
      <c r="B73" s="100" t="str">
        <f t="shared" si="9"/>
        <v>1959年/昭和34年</v>
      </c>
      <c r="C73" s="24" t="s">
        <v>398</v>
      </c>
      <c r="D73" s="24">
        <v>1959</v>
      </c>
      <c r="E73" s="26" t="s">
        <v>2266</v>
      </c>
      <c r="F73" s="24" t="str">
        <f t="shared" si="10"/>
        <v>OB195904</v>
      </c>
      <c r="G73" s="85" t="s">
        <v>72</v>
      </c>
      <c r="H73" s="86" t="s">
        <v>486</v>
      </c>
      <c r="I73" s="87" t="s">
        <v>191</v>
      </c>
      <c r="J73" s="88" t="s">
        <v>95</v>
      </c>
      <c r="K73" s="29">
        <v>1959</v>
      </c>
      <c r="L73" s="30"/>
      <c r="M73" s="30"/>
      <c r="N73" s="90"/>
      <c r="O73" s="31"/>
      <c r="P73" s="55" t="e">
        <f>#REF!</f>
        <v>#REF!</v>
      </c>
      <c r="Q73" s="55">
        <v>0</v>
      </c>
      <c r="R73" s="33"/>
      <c r="S73" s="33"/>
      <c r="T73" s="33"/>
      <c r="U73" s="34"/>
      <c r="V73" s="34"/>
      <c r="W73" s="34"/>
      <c r="X73" s="34"/>
      <c r="Y73" s="34"/>
      <c r="Z73" s="3" t="e">
        <f t="shared" si="2"/>
        <v>#REF!</v>
      </c>
    </row>
    <row r="74" spans="1:26" ht="13.5">
      <c r="A74" s="83" t="s">
        <v>1225</v>
      </c>
      <c r="B74" s="100" t="str">
        <f t="shared" si="9"/>
        <v>1959年/昭和34年</v>
      </c>
      <c r="C74" s="24" t="s">
        <v>398</v>
      </c>
      <c r="D74" s="24">
        <v>1959</v>
      </c>
      <c r="E74" s="26" t="s">
        <v>2268</v>
      </c>
      <c r="F74" s="24" t="str">
        <f t="shared" si="10"/>
        <v>OB195905</v>
      </c>
      <c r="G74" s="85" t="s">
        <v>202</v>
      </c>
      <c r="H74" s="86" t="s">
        <v>611</v>
      </c>
      <c r="I74" s="87" t="s">
        <v>191</v>
      </c>
      <c r="J74" s="88" t="s">
        <v>95</v>
      </c>
      <c r="K74" s="29">
        <v>1959</v>
      </c>
      <c r="L74" s="30"/>
      <c r="M74" s="53"/>
      <c r="N74" s="54"/>
      <c r="O74" s="89"/>
      <c r="P74" s="55" t="e">
        <f>#REF!</f>
        <v>#REF!</v>
      </c>
      <c r="Q74" s="55">
        <v>0</v>
      </c>
      <c r="R74" s="33"/>
      <c r="S74" s="33">
        <v>12000</v>
      </c>
      <c r="T74" s="33"/>
      <c r="U74" s="34"/>
      <c r="V74" s="34"/>
      <c r="W74" s="34"/>
      <c r="X74" s="34"/>
      <c r="Y74" s="34"/>
      <c r="Z74" s="3" t="e">
        <f t="shared" si="2"/>
        <v>#REF!</v>
      </c>
    </row>
    <row r="75" spans="1:26" ht="13.5">
      <c r="A75" s="83" t="s">
        <v>1226</v>
      </c>
      <c r="B75" s="100" t="str">
        <f t="shared" si="9"/>
        <v>1959年/昭和34年</v>
      </c>
      <c r="C75" s="24" t="s">
        <v>398</v>
      </c>
      <c r="D75" s="24">
        <v>1959</v>
      </c>
      <c r="E75" s="26" t="s">
        <v>2270</v>
      </c>
      <c r="F75" s="24" t="str">
        <f t="shared" si="10"/>
        <v>OB195906</v>
      </c>
      <c r="G75" s="85" t="s">
        <v>94</v>
      </c>
      <c r="H75" s="86" t="s">
        <v>1079</v>
      </c>
      <c r="I75" s="87" t="s">
        <v>191</v>
      </c>
      <c r="J75" s="88" t="s">
        <v>95</v>
      </c>
      <c r="K75" s="29">
        <v>1959</v>
      </c>
      <c r="L75" s="30"/>
      <c r="M75" s="30"/>
      <c r="N75" s="90"/>
      <c r="O75" s="31"/>
      <c r="P75" s="55" t="e">
        <f>#REF!</f>
        <v>#REF!</v>
      </c>
      <c r="Q75" s="55">
        <v>0</v>
      </c>
      <c r="R75" s="33"/>
      <c r="S75" s="33"/>
      <c r="T75" s="33"/>
      <c r="U75" s="34"/>
      <c r="V75" s="34"/>
      <c r="W75" s="34"/>
      <c r="X75" s="34"/>
      <c r="Y75" s="34"/>
      <c r="Z75" s="3" t="e">
        <f aca="true" t="shared" si="11" ref="Z75:Z138">IF(P75,12000)</f>
        <v>#REF!</v>
      </c>
    </row>
    <row r="76" spans="1:26" ht="13.5">
      <c r="A76" s="83" t="s">
        <v>1227</v>
      </c>
      <c r="B76" s="100" t="str">
        <f t="shared" si="9"/>
        <v>1959年/昭和34年</v>
      </c>
      <c r="C76" s="24" t="s">
        <v>398</v>
      </c>
      <c r="D76" s="24">
        <v>1959</v>
      </c>
      <c r="E76" s="26" t="s">
        <v>2271</v>
      </c>
      <c r="F76" s="24" t="str">
        <f t="shared" si="10"/>
        <v>OB195907</v>
      </c>
      <c r="G76" s="85" t="s">
        <v>286</v>
      </c>
      <c r="H76" s="86" t="s">
        <v>371</v>
      </c>
      <c r="I76" s="87" t="s">
        <v>191</v>
      </c>
      <c r="J76" s="88" t="s">
        <v>95</v>
      </c>
      <c r="K76" s="29">
        <v>1959</v>
      </c>
      <c r="L76" s="53" t="s">
        <v>514</v>
      </c>
      <c r="M76" s="30"/>
      <c r="N76" s="90"/>
      <c r="O76" s="89"/>
      <c r="P76" s="55" t="e">
        <f>#REF!</f>
        <v>#REF!</v>
      </c>
      <c r="Q76" s="55">
        <v>0</v>
      </c>
      <c r="R76" s="33"/>
      <c r="S76" s="33">
        <v>12000</v>
      </c>
      <c r="T76" s="33"/>
      <c r="U76" s="34"/>
      <c r="V76" s="34"/>
      <c r="W76" s="34"/>
      <c r="X76" s="34"/>
      <c r="Y76" s="34"/>
      <c r="Z76" s="3" t="e">
        <f t="shared" si="11"/>
        <v>#REF!</v>
      </c>
    </row>
    <row r="77" spans="1:26" ht="13.5">
      <c r="A77" s="83" t="s">
        <v>1228</v>
      </c>
      <c r="B77" s="100" t="str">
        <f t="shared" si="9"/>
        <v>1959年/昭和34年</v>
      </c>
      <c r="C77" s="24" t="s">
        <v>398</v>
      </c>
      <c r="D77" s="24">
        <v>1959</v>
      </c>
      <c r="E77" s="26" t="s">
        <v>2272</v>
      </c>
      <c r="F77" s="24" t="str">
        <f t="shared" si="10"/>
        <v>OB195908</v>
      </c>
      <c r="G77" s="85" t="s">
        <v>2828</v>
      </c>
      <c r="H77" s="86" t="s">
        <v>757</v>
      </c>
      <c r="I77" s="87" t="s">
        <v>191</v>
      </c>
      <c r="J77" s="88" t="s">
        <v>95</v>
      </c>
      <c r="K77" s="29">
        <v>1959</v>
      </c>
      <c r="L77" s="30"/>
      <c r="M77" s="30"/>
      <c r="N77" s="90"/>
      <c r="O77" s="31"/>
      <c r="P77" s="55" t="e">
        <f>#REF!</f>
        <v>#REF!</v>
      </c>
      <c r="Q77" s="55">
        <v>0</v>
      </c>
      <c r="R77" s="33"/>
      <c r="S77" s="33">
        <v>12000</v>
      </c>
      <c r="T77" s="33"/>
      <c r="U77" s="34"/>
      <c r="V77" s="34"/>
      <c r="W77" s="34"/>
      <c r="X77" s="34"/>
      <c r="Y77" s="34"/>
      <c r="Z77" s="3" t="e">
        <f t="shared" si="11"/>
        <v>#REF!</v>
      </c>
    </row>
    <row r="78" spans="1:26" ht="13.5">
      <c r="A78" s="83" t="s">
        <v>1229</v>
      </c>
      <c r="B78" s="100" t="str">
        <f t="shared" si="9"/>
        <v>1959年/昭和34年</v>
      </c>
      <c r="C78" s="24" t="s">
        <v>398</v>
      </c>
      <c r="D78" s="24">
        <v>1959</v>
      </c>
      <c r="E78" s="26" t="s">
        <v>2273</v>
      </c>
      <c r="F78" s="24" t="str">
        <f>CONCATENATE(C78,D78,E78)</f>
        <v>OB195909</v>
      </c>
      <c r="G78" s="85" t="s">
        <v>204</v>
      </c>
      <c r="H78" s="86" t="s">
        <v>2829</v>
      </c>
      <c r="I78" s="87" t="s">
        <v>191</v>
      </c>
      <c r="J78" s="88" t="s">
        <v>95</v>
      </c>
      <c r="K78" s="29">
        <v>1959</v>
      </c>
      <c r="L78" s="30"/>
      <c r="M78" s="53"/>
      <c r="N78" s="54"/>
      <c r="O78" s="89"/>
      <c r="P78" s="55" t="e">
        <f>#REF!</f>
        <v>#REF!</v>
      </c>
      <c r="Q78" s="55">
        <v>0</v>
      </c>
      <c r="R78" s="33"/>
      <c r="S78" s="33"/>
      <c r="T78" s="33"/>
      <c r="U78" s="34"/>
      <c r="V78" s="34"/>
      <c r="W78" s="34"/>
      <c r="X78" s="34"/>
      <c r="Y78" s="34"/>
      <c r="Z78" s="3" t="e">
        <f t="shared" si="11"/>
        <v>#REF!</v>
      </c>
    </row>
    <row r="79" spans="1:26" ht="13.5">
      <c r="A79" s="83" t="s">
        <v>1230</v>
      </c>
      <c r="B79" s="100" t="str">
        <f>J79</f>
        <v>1959年/昭和34年</v>
      </c>
      <c r="C79" s="24" t="s">
        <v>398</v>
      </c>
      <c r="D79" s="24">
        <v>1959</v>
      </c>
      <c r="E79" s="26" t="s">
        <v>2274</v>
      </c>
      <c r="F79" s="24" t="str">
        <f>CONCATENATE(C79,D79,E79)</f>
        <v>OB195910</v>
      </c>
      <c r="G79" s="85" t="s">
        <v>205</v>
      </c>
      <c r="H79" s="86" t="s">
        <v>2830</v>
      </c>
      <c r="I79" s="87" t="s">
        <v>191</v>
      </c>
      <c r="J79" s="88" t="s">
        <v>95</v>
      </c>
      <c r="K79" s="29">
        <v>1959</v>
      </c>
      <c r="L79" s="30"/>
      <c r="M79" s="30"/>
      <c r="N79" s="90"/>
      <c r="O79" s="31"/>
      <c r="P79" s="55" t="e">
        <f>#REF!</f>
        <v>#REF!</v>
      </c>
      <c r="Q79" s="55">
        <v>0</v>
      </c>
      <c r="R79" s="33"/>
      <c r="S79" s="33"/>
      <c r="T79" s="33"/>
      <c r="U79" s="34"/>
      <c r="V79" s="34"/>
      <c r="W79" s="34"/>
      <c r="X79" s="34"/>
      <c r="Y79" s="34"/>
      <c r="Z79" s="3" t="e">
        <f>IF(P79,12000)</f>
        <v>#REF!</v>
      </c>
    </row>
    <row r="80" spans="1:26" ht="13.5">
      <c r="A80" s="83" t="s">
        <v>1231</v>
      </c>
      <c r="B80" s="101" t="str">
        <f t="shared" si="9"/>
        <v>1959年/昭和34年</v>
      </c>
      <c r="C80" s="24" t="s">
        <v>398</v>
      </c>
      <c r="D80" s="24">
        <v>1959</v>
      </c>
      <c r="E80" s="26" t="s">
        <v>2275</v>
      </c>
      <c r="F80" s="24" t="str">
        <f>CONCATENATE(C80,D80,E80)</f>
        <v>OB195911</v>
      </c>
      <c r="G80" s="85" t="s">
        <v>96</v>
      </c>
      <c r="H80" s="86" t="s">
        <v>586</v>
      </c>
      <c r="I80" s="87" t="s">
        <v>191</v>
      </c>
      <c r="J80" s="88" t="s">
        <v>95</v>
      </c>
      <c r="K80" s="29">
        <v>1959</v>
      </c>
      <c r="L80" s="30"/>
      <c r="M80" s="30"/>
      <c r="N80" s="54"/>
      <c r="O80" s="89"/>
      <c r="P80" s="55" t="e">
        <f>#REF!</f>
        <v>#REF!</v>
      </c>
      <c r="Q80" s="55">
        <v>0</v>
      </c>
      <c r="R80" s="33"/>
      <c r="S80" s="33"/>
      <c r="T80" s="33"/>
      <c r="U80" s="34"/>
      <c r="V80" s="34"/>
      <c r="W80" s="34"/>
      <c r="X80" s="34"/>
      <c r="Y80" s="34"/>
      <c r="Z80" s="3" t="e">
        <f t="shared" si="11"/>
        <v>#REF!</v>
      </c>
    </row>
    <row r="81" spans="1:26" s="15" customFormat="1" ht="14.25" customHeight="1">
      <c r="A81" s="105"/>
      <c r="B81" s="102"/>
      <c r="C81" s="105"/>
      <c r="D81" s="105"/>
      <c r="E81" s="106"/>
      <c r="F81" s="105"/>
      <c r="G81" s="39">
        <f>COUNTA(G70:G80)</f>
        <v>11</v>
      </c>
      <c r="H81" s="39"/>
      <c r="I81" s="40"/>
      <c r="J81" s="41"/>
      <c r="K81" s="41"/>
      <c r="L81" s="42">
        <f>COUNTA(L70:L80)</f>
        <v>2</v>
      </c>
      <c r="M81" s="96">
        <f>COUNTA(G70:G80)-COUNTA(L70:L80)</f>
        <v>9</v>
      </c>
      <c r="N81" s="97"/>
      <c r="O81" s="98"/>
      <c r="P81" s="46">
        <f>COUNTIF(P70:P80,12000)</f>
        <v>0</v>
      </c>
      <c r="Q81" s="46">
        <v>0</v>
      </c>
      <c r="R81" s="46">
        <v>0</v>
      </c>
      <c r="S81" s="47">
        <f>COUNTA(S70:S80)</f>
        <v>3</v>
      </c>
      <c r="T81" s="47">
        <f>COUNTA(T70:T80)</f>
        <v>0</v>
      </c>
      <c r="U81" s="48"/>
      <c r="V81" s="48"/>
      <c r="W81" s="48"/>
      <c r="X81" s="48"/>
      <c r="Y81" s="48"/>
      <c r="Z81" s="3"/>
    </row>
    <row r="82" spans="1:26" s="15" customFormat="1" ht="14.25" customHeight="1">
      <c r="A82" s="105"/>
      <c r="B82" s="102"/>
      <c r="C82" s="105"/>
      <c r="D82" s="105"/>
      <c r="E82" s="106"/>
      <c r="F82" s="105"/>
      <c r="G82" s="49"/>
      <c r="H82" s="49"/>
      <c r="I82" s="50"/>
      <c r="J82" s="51"/>
      <c r="K82" s="51"/>
      <c r="L82" s="52"/>
      <c r="M82" s="53" t="s">
        <v>2805</v>
      </c>
      <c r="N82" s="54"/>
      <c r="O82" s="55"/>
      <c r="P82" s="55" t="e">
        <f>SUM(P70:P80)</f>
        <v>#REF!</v>
      </c>
      <c r="Q82" s="55">
        <v>0</v>
      </c>
      <c r="R82" s="34">
        <v>0</v>
      </c>
      <c r="S82" s="34">
        <f>SUM(S70:S80)</f>
        <v>36000</v>
      </c>
      <c r="T82" s="34">
        <f>SUM(T70:T80)</f>
        <v>0</v>
      </c>
      <c r="U82" s="48"/>
      <c r="V82" s="48"/>
      <c r="W82" s="48"/>
      <c r="X82" s="48"/>
      <c r="Y82" s="48"/>
      <c r="Z82" s="3"/>
    </row>
    <row r="83" spans="1:26" s="15" customFormat="1" ht="14.25" customHeight="1">
      <c r="A83" s="105"/>
      <c r="B83" s="102"/>
      <c r="C83" s="105"/>
      <c r="D83" s="105"/>
      <c r="E83" s="106"/>
      <c r="F83" s="105"/>
      <c r="G83" s="49"/>
      <c r="H83" s="49"/>
      <c r="I83" s="50"/>
      <c r="J83" s="51"/>
      <c r="K83" s="51"/>
      <c r="L83" s="52"/>
      <c r="M83" s="53" t="s">
        <v>2806</v>
      </c>
      <c r="N83" s="54"/>
      <c r="O83" s="55"/>
      <c r="P83" s="55">
        <f>$M81*12000</f>
        <v>108000</v>
      </c>
      <c r="Q83" s="55">
        <v>108000</v>
      </c>
      <c r="R83" s="34">
        <v>108000</v>
      </c>
      <c r="S83" s="34">
        <f>$M81*12000</f>
        <v>108000</v>
      </c>
      <c r="T83" s="34">
        <f>$M81*12000</f>
        <v>108000</v>
      </c>
      <c r="U83" s="48"/>
      <c r="V83" s="48"/>
      <c r="W83" s="48"/>
      <c r="X83" s="48"/>
      <c r="Y83" s="48"/>
      <c r="Z83" s="3"/>
    </row>
    <row r="84" spans="1:26" s="15" customFormat="1" ht="14.25" customHeight="1">
      <c r="A84" s="105"/>
      <c r="B84" s="102"/>
      <c r="C84" s="105"/>
      <c r="D84" s="105"/>
      <c r="E84" s="106"/>
      <c r="F84" s="105"/>
      <c r="G84" s="49"/>
      <c r="H84" s="49"/>
      <c r="I84" s="50"/>
      <c r="J84" s="51"/>
      <c r="K84" s="51"/>
      <c r="L84" s="52"/>
      <c r="M84" s="56" t="s">
        <v>2807</v>
      </c>
      <c r="N84" s="57"/>
      <c r="O84" s="58"/>
      <c r="P84" s="58" t="e">
        <f>P82-P83</f>
        <v>#REF!</v>
      </c>
      <c r="Q84" s="58">
        <v>-108000</v>
      </c>
      <c r="R84" s="34">
        <v>-108000</v>
      </c>
      <c r="S84" s="34">
        <f>S82-S83</f>
        <v>-72000</v>
      </c>
      <c r="T84" s="34">
        <f>T82-T83</f>
        <v>-108000</v>
      </c>
      <c r="U84" s="48"/>
      <c r="V84" s="48"/>
      <c r="W84" s="48"/>
      <c r="X84" s="48"/>
      <c r="Y84" s="48"/>
      <c r="Z84" s="3"/>
    </row>
    <row r="85" spans="1:26" s="15" customFormat="1" ht="14.25" customHeight="1">
      <c r="A85" s="105"/>
      <c r="B85" s="107"/>
      <c r="C85" s="105"/>
      <c r="D85" s="105"/>
      <c r="E85" s="106"/>
      <c r="F85" s="105"/>
      <c r="G85" s="49"/>
      <c r="H85" s="49"/>
      <c r="I85" s="50"/>
      <c r="J85" s="51"/>
      <c r="K85" s="51"/>
      <c r="L85" s="52"/>
      <c r="M85" s="66" t="s">
        <v>2808</v>
      </c>
      <c r="N85" s="67"/>
      <c r="O85" s="68"/>
      <c r="P85" s="69">
        <f>P81/$M81</f>
        <v>0</v>
      </c>
      <c r="Q85" s="69">
        <v>0</v>
      </c>
      <c r="R85" s="71">
        <v>0</v>
      </c>
      <c r="S85" s="71">
        <f>S81/$M81</f>
        <v>0.3333333333333333</v>
      </c>
      <c r="T85" s="71">
        <f>T81/$M81</f>
        <v>0</v>
      </c>
      <c r="U85" s="48"/>
      <c r="V85" s="48"/>
      <c r="W85" s="48"/>
      <c r="X85" s="48"/>
      <c r="Y85" s="48"/>
      <c r="Z85" s="3"/>
    </row>
    <row r="86" spans="1:26" ht="13.5">
      <c r="A86" s="111" t="s">
        <v>1232</v>
      </c>
      <c r="B86" s="100" t="str">
        <f>J86</f>
        <v>1960年/昭和35年</v>
      </c>
      <c r="C86" s="24" t="s">
        <v>398</v>
      </c>
      <c r="D86" s="24">
        <v>1960</v>
      </c>
      <c r="E86" s="26" t="s">
        <v>1545</v>
      </c>
      <c r="F86" s="24" t="str">
        <f>CONCATENATE(C86,D86,E86)</f>
        <v>OB196001</v>
      </c>
      <c r="G86" s="112" t="s">
        <v>287</v>
      </c>
      <c r="H86" s="86" t="s">
        <v>1084</v>
      </c>
      <c r="I86" s="87" t="s">
        <v>191</v>
      </c>
      <c r="J86" s="88" t="s">
        <v>98</v>
      </c>
      <c r="K86" s="29">
        <v>1960</v>
      </c>
      <c r="L86" s="30"/>
      <c r="M86" s="30"/>
      <c r="N86" s="90"/>
      <c r="O86" s="31"/>
      <c r="P86" s="396" t="e">
        <f>#REF!</f>
        <v>#REF!</v>
      </c>
      <c r="Q86" s="396">
        <v>0</v>
      </c>
      <c r="R86" s="33"/>
      <c r="S86" s="33"/>
      <c r="T86" s="33"/>
      <c r="U86" s="34"/>
      <c r="V86" s="34"/>
      <c r="W86" s="34"/>
      <c r="X86" s="34"/>
      <c r="Y86" s="34"/>
      <c r="Z86" s="3" t="e">
        <f t="shared" si="11"/>
        <v>#REF!</v>
      </c>
    </row>
    <row r="87" spans="1:26" ht="13.5">
      <c r="A87" s="111" t="s">
        <v>1233</v>
      </c>
      <c r="B87" s="100" t="str">
        <f aca="true" t="shared" si="12" ref="B87:B97">J87</f>
        <v>1960年/昭和35年</v>
      </c>
      <c r="C87" s="24" t="s">
        <v>398</v>
      </c>
      <c r="D87" s="24">
        <v>1960</v>
      </c>
      <c r="E87" s="26" t="s">
        <v>2262</v>
      </c>
      <c r="F87" s="24" t="str">
        <f aca="true" t="shared" si="13" ref="F87:F96">CONCATENATE(C87,D87,E87)</f>
        <v>OB196002</v>
      </c>
      <c r="G87" s="112" t="s">
        <v>570</v>
      </c>
      <c r="H87" s="86" t="s">
        <v>2831</v>
      </c>
      <c r="I87" s="87" t="s">
        <v>2817</v>
      </c>
      <c r="J87" s="88" t="s">
        <v>98</v>
      </c>
      <c r="K87" s="29">
        <v>1960</v>
      </c>
      <c r="L87" s="30"/>
      <c r="M87" s="30"/>
      <c r="N87" s="90"/>
      <c r="O87" s="31"/>
      <c r="P87" s="396" t="e">
        <f>#REF!</f>
        <v>#REF!</v>
      </c>
      <c r="Q87" s="396">
        <v>0</v>
      </c>
      <c r="R87" s="33"/>
      <c r="S87" s="33"/>
      <c r="T87" s="33"/>
      <c r="U87" s="34"/>
      <c r="V87" s="34"/>
      <c r="W87" s="34"/>
      <c r="X87" s="34"/>
      <c r="Y87" s="34"/>
      <c r="Z87" s="3" t="e">
        <f t="shared" si="11"/>
        <v>#REF!</v>
      </c>
    </row>
    <row r="88" spans="1:26" ht="13.5">
      <c r="A88" s="111" t="s">
        <v>1234</v>
      </c>
      <c r="B88" s="100" t="str">
        <f t="shared" si="12"/>
        <v>1960年/昭和35年</v>
      </c>
      <c r="C88" s="24" t="s">
        <v>398</v>
      </c>
      <c r="D88" s="24">
        <v>1960</v>
      </c>
      <c r="E88" s="26" t="s">
        <v>2264</v>
      </c>
      <c r="F88" s="24" t="str">
        <f t="shared" si="13"/>
        <v>OB196003</v>
      </c>
      <c r="G88" s="112" t="s">
        <v>97</v>
      </c>
      <c r="H88" s="86" t="s">
        <v>1083</v>
      </c>
      <c r="I88" s="87" t="s">
        <v>191</v>
      </c>
      <c r="J88" s="88" t="s">
        <v>98</v>
      </c>
      <c r="K88" s="29">
        <v>1960</v>
      </c>
      <c r="L88" s="30"/>
      <c r="M88" s="30"/>
      <c r="N88" s="90"/>
      <c r="O88" s="31"/>
      <c r="P88" s="396" t="e">
        <f>#REF!</f>
        <v>#REF!</v>
      </c>
      <c r="Q88" s="396">
        <v>0</v>
      </c>
      <c r="R88" s="33"/>
      <c r="S88" s="33"/>
      <c r="T88" s="33"/>
      <c r="U88" s="34"/>
      <c r="V88" s="34"/>
      <c r="W88" s="34"/>
      <c r="X88" s="34"/>
      <c r="Y88" s="34"/>
      <c r="Z88" s="3" t="e">
        <f t="shared" si="11"/>
        <v>#REF!</v>
      </c>
    </row>
    <row r="89" spans="1:26" ht="13.5">
      <c r="A89" s="111" t="s">
        <v>1235</v>
      </c>
      <c r="B89" s="100" t="str">
        <f t="shared" si="12"/>
        <v>1960年/昭和35年</v>
      </c>
      <c r="C89" s="24" t="s">
        <v>398</v>
      </c>
      <c r="D89" s="24">
        <v>1960</v>
      </c>
      <c r="E89" s="26" t="s">
        <v>2266</v>
      </c>
      <c r="F89" s="24" t="str">
        <f t="shared" si="13"/>
        <v>OB196004</v>
      </c>
      <c r="G89" s="112" t="s">
        <v>571</v>
      </c>
      <c r="H89" s="86" t="s">
        <v>753</v>
      </c>
      <c r="I89" s="87" t="s">
        <v>191</v>
      </c>
      <c r="J89" s="88" t="s">
        <v>98</v>
      </c>
      <c r="K89" s="29">
        <v>1960</v>
      </c>
      <c r="L89" s="30"/>
      <c r="M89" s="53" t="s">
        <v>45</v>
      </c>
      <c r="N89" s="90"/>
      <c r="O89" s="31" t="s">
        <v>145</v>
      </c>
      <c r="P89" s="396" t="e">
        <f>#REF!</f>
        <v>#REF!</v>
      </c>
      <c r="Q89" s="396">
        <v>12000</v>
      </c>
      <c r="R89" s="33">
        <v>12000</v>
      </c>
      <c r="S89" s="33">
        <v>12000</v>
      </c>
      <c r="T89" s="33"/>
      <c r="U89" s="34"/>
      <c r="V89" s="34"/>
      <c r="W89" s="34"/>
      <c r="X89" s="34"/>
      <c r="Y89" s="34"/>
      <c r="Z89" s="3" t="e">
        <f t="shared" si="11"/>
        <v>#REF!</v>
      </c>
    </row>
    <row r="90" spans="1:26" ht="13.5">
      <c r="A90" s="111" t="s">
        <v>1236</v>
      </c>
      <c r="B90" s="100" t="str">
        <f t="shared" si="12"/>
        <v>1960年/昭和35年</v>
      </c>
      <c r="C90" s="24" t="s">
        <v>398</v>
      </c>
      <c r="D90" s="24">
        <v>1960</v>
      </c>
      <c r="E90" s="26" t="s">
        <v>2268</v>
      </c>
      <c r="F90" s="24" t="str">
        <f t="shared" si="13"/>
        <v>OB196005</v>
      </c>
      <c r="G90" s="112" t="s">
        <v>73</v>
      </c>
      <c r="H90" s="86" t="s">
        <v>1081</v>
      </c>
      <c r="I90" s="87" t="s">
        <v>191</v>
      </c>
      <c r="J90" s="88" t="s">
        <v>98</v>
      </c>
      <c r="K90" s="29">
        <v>1960</v>
      </c>
      <c r="L90" s="53" t="s">
        <v>514</v>
      </c>
      <c r="M90" s="30"/>
      <c r="N90" s="90"/>
      <c r="O90" s="31"/>
      <c r="P90" s="396" t="e">
        <f>#REF!</f>
        <v>#REF!</v>
      </c>
      <c r="Q90" s="396">
        <v>0</v>
      </c>
      <c r="R90" s="33"/>
      <c r="S90" s="33"/>
      <c r="T90" s="33"/>
      <c r="U90" s="34"/>
      <c r="V90" s="34"/>
      <c r="W90" s="34"/>
      <c r="X90" s="34"/>
      <c r="Y90" s="34"/>
      <c r="Z90" s="3" t="e">
        <f t="shared" si="11"/>
        <v>#REF!</v>
      </c>
    </row>
    <row r="91" spans="1:26" ht="13.5">
      <c r="A91" s="111" t="s">
        <v>1237</v>
      </c>
      <c r="B91" s="100" t="str">
        <f t="shared" si="12"/>
        <v>1960年/昭和35年</v>
      </c>
      <c r="C91" s="24" t="s">
        <v>398</v>
      </c>
      <c r="D91" s="24">
        <v>1960</v>
      </c>
      <c r="E91" s="26" t="s">
        <v>2270</v>
      </c>
      <c r="F91" s="24" t="str">
        <f t="shared" si="13"/>
        <v>OB196006</v>
      </c>
      <c r="G91" s="112" t="s">
        <v>572</v>
      </c>
      <c r="H91" s="86" t="s">
        <v>1122</v>
      </c>
      <c r="I91" s="87" t="s">
        <v>191</v>
      </c>
      <c r="J91" s="88" t="s">
        <v>98</v>
      </c>
      <c r="K91" s="29">
        <v>1960</v>
      </c>
      <c r="L91" s="30"/>
      <c r="M91" s="30"/>
      <c r="N91" s="90"/>
      <c r="O91" s="31"/>
      <c r="P91" s="396" t="e">
        <f>#REF!</f>
        <v>#REF!</v>
      </c>
      <c r="Q91" s="396">
        <v>0</v>
      </c>
      <c r="R91" s="33"/>
      <c r="S91" s="33">
        <v>12000</v>
      </c>
      <c r="T91" s="33"/>
      <c r="U91" s="34"/>
      <c r="V91" s="34"/>
      <c r="W91" s="34"/>
      <c r="X91" s="34"/>
      <c r="Y91" s="34"/>
      <c r="Z91" s="3" t="e">
        <f t="shared" si="11"/>
        <v>#REF!</v>
      </c>
    </row>
    <row r="92" spans="1:26" ht="13.5">
      <c r="A92" s="111" t="s">
        <v>1238</v>
      </c>
      <c r="B92" s="100" t="str">
        <f t="shared" si="12"/>
        <v>1960年/昭和35年</v>
      </c>
      <c r="C92" s="24" t="s">
        <v>398</v>
      </c>
      <c r="D92" s="24">
        <v>1960</v>
      </c>
      <c r="E92" s="26" t="s">
        <v>2271</v>
      </c>
      <c r="F92" s="24" t="str">
        <f>CONCATENATE(C92,D92,E92)</f>
        <v>OB196007</v>
      </c>
      <c r="G92" s="112" t="s">
        <v>2832</v>
      </c>
      <c r="H92" s="86" t="s">
        <v>622</v>
      </c>
      <c r="I92" s="87" t="s">
        <v>191</v>
      </c>
      <c r="J92" s="88" t="s">
        <v>98</v>
      </c>
      <c r="K92" s="29">
        <v>1960</v>
      </c>
      <c r="L92" s="30"/>
      <c r="M92" s="30"/>
      <c r="N92" s="90"/>
      <c r="O92" s="31"/>
      <c r="P92" s="396" t="e">
        <f>#REF!</f>
        <v>#REF!</v>
      </c>
      <c r="Q92" s="396">
        <v>0</v>
      </c>
      <c r="R92" s="33"/>
      <c r="S92" s="33">
        <v>12000</v>
      </c>
      <c r="T92" s="33"/>
      <c r="U92" s="34"/>
      <c r="V92" s="34"/>
      <c r="W92" s="34"/>
      <c r="X92" s="34"/>
      <c r="Y92" s="34"/>
      <c r="Z92" s="3" t="e">
        <f>IF(P92,12000)</f>
        <v>#REF!</v>
      </c>
    </row>
    <row r="93" spans="1:26" ht="13.5">
      <c r="A93" s="111" t="s">
        <v>1239</v>
      </c>
      <c r="B93" s="100" t="str">
        <f t="shared" si="12"/>
        <v>1960年/昭和35年</v>
      </c>
      <c r="C93" s="24" t="s">
        <v>398</v>
      </c>
      <c r="D93" s="24">
        <v>1960</v>
      </c>
      <c r="E93" s="26" t="s">
        <v>2272</v>
      </c>
      <c r="F93" s="24" t="str">
        <f t="shared" si="13"/>
        <v>OB196008</v>
      </c>
      <c r="G93" s="112" t="s">
        <v>2833</v>
      </c>
      <c r="H93" s="86" t="s">
        <v>1082</v>
      </c>
      <c r="I93" s="87" t="s">
        <v>191</v>
      </c>
      <c r="J93" s="88" t="s">
        <v>98</v>
      </c>
      <c r="K93" s="29">
        <v>1960</v>
      </c>
      <c r="L93" s="30"/>
      <c r="M93" s="30"/>
      <c r="N93" s="90"/>
      <c r="O93" s="31"/>
      <c r="P93" s="396" t="e">
        <f>#REF!</f>
        <v>#REF!</v>
      </c>
      <c r="Q93" s="396">
        <v>0</v>
      </c>
      <c r="R93" s="33"/>
      <c r="S93" s="33"/>
      <c r="T93" s="33"/>
      <c r="U93" s="34"/>
      <c r="V93" s="34"/>
      <c r="W93" s="34"/>
      <c r="X93" s="34"/>
      <c r="Y93" s="34"/>
      <c r="Z93" s="3" t="e">
        <f t="shared" si="11"/>
        <v>#REF!</v>
      </c>
    </row>
    <row r="94" spans="1:26" ht="13.5">
      <c r="A94" s="111" t="s">
        <v>1240</v>
      </c>
      <c r="B94" s="100" t="str">
        <f t="shared" si="12"/>
        <v>1960年/昭和35年</v>
      </c>
      <c r="C94" s="24" t="s">
        <v>398</v>
      </c>
      <c r="D94" s="24">
        <v>1960</v>
      </c>
      <c r="E94" s="26" t="s">
        <v>2273</v>
      </c>
      <c r="F94" s="24" t="str">
        <f t="shared" si="13"/>
        <v>OB196009</v>
      </c>
      <c r="G94" s="112" t="s">
        <v>573</v>
      </c>
      <c r="H94" s="86" t="s">
        <v>2834</v>
      </c>
      <c r="I94" s="87" t="s">
        <v>2817</v>
      </c>
      <c r="J94" s="88" t="s">
        <v>98</v>
      </c>
      <c r="K94" s="29">
        <v>1960</v>
      </c>
      <c r="L94" s="30"/>
      <c r="M94" s="30"/>
      <c r="N94" s="90"/>
      <c r="O94" s="31"/>
      <c r="P94" s="396" t="e">
        <f>#REF!</f>
        <v>#REF!</v>
      </c>
      <c r="Q94" s="396">
        <v>0</v>
      </c>
      <c r="R94" s="33"/>
      <c r="S94" s="33"/>
      <c r="T94" s="33"/>
      <c r="U94" s="34"/>
      <c r="V94" s="34"/>
      <c r="W94" s="34"/>
      <c r="X94" s="34"/>
      <c r="Y94" s="34"/>
      <c r="Z94" s="3" t="e">
        <f t="shared" si="11"/>
        <v>#REF!</v>
      </c>
    </row>
    <row r="95" spans="1:26" ht="13.5">
      <c r="A95" s="111" t="s">
        <v>1241</v>
      </c>
      <c r="B95" s="100" t="str">
        <f t="shared" si="12"/>
        <v>1960年/昭和35年</v>
      </c>
      <c r="C95" s="24" t="s">
        <v>398</v>
      </c>
      <c r="D95" s="24">
        <v>1960</v>
      </c>
      <c r="E95" s="26" t="s">
        <v>2274</v>
      </c>
      <c r="F95" s="24" t="str">
        <f t="shared" si="13"/>
        <v>OB196010</v>
      </c>
      <c r="G95" s="112" t="s">
        <v>574</v>
      </c>
      <c r="H95" s="86" t="s">
        <v>2835</v>
      </c>
      <c r="I95" s="87" t="s">
        <v>2817</v>
      </c>
      <c r="J95" s="88" t="s">
        <v>98</v>
      </c>
      <c r="K95" s="29">
        <v>1960</v>
      </c>
      <c r="L95" s="30"/>
      <c r="M95" s="30"/>
      <c r="N95" s="90"/>
      <c r="O95" s="31"/>
      <c r="P95" s="396" t="e">
        <f>#REF!</f>
        <v>#REF!</v>
      </c>
      <c r="Q95" s="396">
        <v>0</v>
      </c>
      <c r="R95" s="33"/>
      <c r="S95" s="33"/>
      <c r="T95" s="33"/>
      <c r="U95" s="34"/>
      <c r="V95" s="34"/>
      <c r="W95" s="34"/>
      <c r="X95" s="34"/>
      <c r="Y95" s="34"/>
      <c r="Z95" s="3" t="e">
        <f t="shared" si="11"/>
        <v>#REF!</v>
      </c>
    </row>
    <row r="96" spans="1:26" ht="13.5">
      <c r="A96" s="111" t="s">
        <v>1242</v>
      </c>
      <c r="B96" s="100" t="str">
        <f t="shared" si="12"/>
        <v>1960年/昭和35年</v>
      </c>
      <c r="C96" s="24" t="s">
        <v>398</v>
      </c>
      <c r="D96" s="24">
        <v>1960</v>
      </c>
      <c r="E96" s="26" t="s">
        <v>2275</v>
      </c>
      <c r="F96" s="24" t="str">
        <f t="shared" si="13"/>
        <v>OB196011</v>
      </c>
      <c r="G96" s="112" t="s">
        <v>2836</v>
      </c>
      <c r="H96" s="86" t="s">
        <v>1540</v>
      </c>
      <c r="I96" s="87" t="s">
        <v>191</v>
      </c>
      <c r="J96" s="88" t="s">
        <v>98</v>
      </c>
      <c r="K96" s="29">
        <v>1960</v>
      </c>
      <c r="L96" s="30"/>
      <c r="M96" s="30"/>
      <c r="N96" s="90"/>
      <c r="O96" s="31"/>
      <c r="P96" s="396" t="e">
        <f>#REF!</f>
        <v>#REF!</v>
      </c>
      <c r="Q96" s="396">
        <v>0</v>
      </c>
      <c r="R96" s="33"/>
      <c r="S96" s="33"/>
      <c r="T96" s="33"/>
      <c r="U96" s="34"/>
      <c r="V96" s="34"/>
      <c r="W96" s="34"/>
      <c r="X96" s="34"/>
      <c r="Y96" s="34"/>
      <c r="Z96" s="3" t="e">
        <f t="shared" si="11"/>
        <v>#REF!</v>
      </c>
    </row>
    <row r="97" spans="1:26" ht="13.5">
      <c r="A97" s="111" t="s">
        <v>1243</v>
      </c>
      <c r="B97" s="101" t="str">
        <f t="shared" si="12"/>
        <v>1960年/昭和35年</v>
      </c>
      <c r="C97" s="24" t="s">
        <v>398</v>
      </c>
      <c r="D97" s="24">
        <v>1960</v>
      </c>
      <c r="E97" s="26" t="s">
        <v>2276</v>
      </c>
      <c r="F97" s="24" t="str">
        <f>CONCATENATE(C97,D97,E97)</f>
        <v>OB196012</v>
      </c>
      <c r="G97" s="112" t="s">
        <v>575</v>
      </c>
      <c r="H97" s="86" t="s">
        <v>744</v>
      </c>
      <c r="I97" s="87" t="s">
        <v>191</v>
      </c>
      <c r="J97" s="88" t="s">
        <v>98</v>
      </c>
      <c r="K97" s="29">
        <v>1960</v>
      </c>
      <c r="L97" s="30"/>
      <c r="M97" s="30"/>
      <c r="N97" s="90"/>
      <c r="O97" s="31"/>
      <c r="P97" s="396" t="e">
        <f>#REF!</f>
        <v>#REF!</v>
      </c>
      <c r="Q97" s="396">
        <v>0</v>
      </c>
      <c r="R97" s="33"/>
      <c r="S97" s="33"/>
      <c r="T97" s="33"/>
      <c r="U97" s="34"/>
      <c r="V97" s="34"/>
      <c r="W97" s="34"/>
      <c r="X97" s="34"/>
      <c r="Y97" s="34"/>
      <c r="Z97" s="3" t="e">
        <f t="shared" si="11"/>
        <v>#REF!</v>
      </c>
    </row>
    <row r="98" spans="1:26" s="15" customFormat="1" ht="14.25" customHeight="1">
      <c r="A98" s="105"/>
      <c r="B98" s="102"/>
      <c r="C98" s="105"/>
      <c r="D98" s="105"/>
      <c r="E98" s="106"/>
      <c r="F98" s="105"/>
      <c r="G98" s="39">
        <f>COUNTA(G86:G97)</f>
        <v>12</v>
      </c>
      <c r="H98" s="39"/>
      <c r="I98" s="40"/>
      <c r="J98" s="41"/>
      <c r="K98" s="41"/>
      <c r="L98" s="42">
        <f>COUNTA(L86:L97)</f>
        <v>1</v>
      </c>
      <c r="M98" s="96">
        <f>COUNTA(G86:G97)-COUNTA(L86:L97)</f>
        <v>11</v>
      </c>
      <c r="N98" s="97"/>
      <c r="O98" s="98"/>
      <c r="P98" s="46">
        <f>COUNTIF(P86:P97,12000)</f>
        <v>0</v>
      </c>
      <c r="Q98" s="46">
        <v>1</v>
      </c>
      <c r="R98" s="47">
        <v>1</v>
      </c>
      <c r="S98" s="47">
        <f>COUNTA(S86:S97)</f>
        <v>3</v>
      </c>
      <c r="T98" s="47">
        <f>COUNTA(T86:T97)</f>
        <v>0</v>
      </c>
      <c r="U98" s="48"/>
      <c r="V98" s="48"/>
      <c r="W98" s="48"/>
      <c r="X98" s="48"/>
      <c r="Y98" s="48"/>
      <c r="Z98" s="3"/>
    </row>
    <row r="99" spans="1:26" s="15" customFormat="1" ht="14.25" customHeight="1">
      <c r="A99" s="105"/>
      <c r="B99" s="102"/>
      <c r="C99" s="105"/>
      <c r="D99" s="105"/>
      <c r="E99" s="106"/>
      <c r="F99" s="105"/>
      <c r="G99" s="49"/>
      <c r="H99" s="49"/>
      <c r="I99" s="50"/>
      <c r="J99" s="51"/>
      <c r="K99" s="51"/>
      <c r="L99" s="52"/>
      <c r="M99" s="53" t="s">
        <v>2805</v>
      </c>
      <c r="N99" s="54"/>
      <c r="O99" s="55"/>
      <c r="P99" s="55" t="e">
        <f>SUM(P86:P97)</f>
        <v>#REF!</v>
      </c>
      <c r="Q99" s="55">
        <v>12000</v>
      </c>
      <c r="R99" s="34">
        <v>12000</v>
      </c>
      <c r="S99" s="34">
        <f>SUM(S86:S97)</f>
        <v>36000</v>
      </c>
      <c r="T99" s="34">
        <f>SUM(T86:T97)</f>
        <v>0</v>
      </c>
      <c r="U99" s="48"/>
      <c r="V99" s="48"/>
      <c r="W99" s="48"/>
      <c r="X99" s="48"/>
      <c r="Y99" s="48"/>
      <c r="Z99" s="3"/>
    </row>
    <row r="100" spans="1:26" s="15" customFormat="1" ht="14.25" customHeight="1">
      <c r="A100" s="105"/>
      <c r="B100" s="102"/>
      <c r="C100" s="105"/>
      <c r="D100" s="105"/>
      <c r="E100" s="106"/>
      <c r="F100" s="105"/>
      <c r="G100" s="49"/>
      <c r="H100" s="49"/>
      <c r="I100" s="50"/>
      <c r="J100" s="51"/>
      <c r="K100" s="51"/>
      <c r="L100" s="52"/>
      <c r="M100" s="53" t="s">
        <v>2806</v>
      </c>
      <c r="N100" s="54"/>
      <c r="O100" s="55"/>
      <c r="P100" s="55">
        <f>$M98*12000</f>
        <v>132000</v>
      </c>
      <c r="Q100" s="55">
        <v>132000</v>
      </c>
      <c r="R100" s="34">
        <v>132000</v>
      </c>
      <c r="S100" s="34">
        <f>$M98*12000</f>
        <v>132000</v>
      </c>
      <c r="T100" s="34">
        <f>$M98*12000</f>
        <v>132000</v>
      </c>
      <c r="U100" s="48"/>
      <c r="V100" s="48"/>
      <c r="W100" s="48"/>
      <c r="X100" s="48"/>
      <c r="Y100" s="48"/>
      <c r="Z100" s="3"/>
    </row>
    <row r="101" spans="1:26" s="15" customFormat="1" ht="14.25" customHeight="1">
      <c r="A101" s="105"/>
      <c r="B101" s="102"/>
      <c r="C101" s="105"/>
      <c r="D101" s="105"/>
      <c r="E101" s="106"/>
      <c r="F101" s="105"/>
      <c r="G101" s="49"/>
      <c r="H101" s="49"/>
      <c r="I101" s="50"/>
      <c r="J101" s="51"/>
      <c r="K101" s="51"/>
      <c r="L101" s="52"/>
      <c r="M101" s="56" t="s">
        <v>2807</v>
      </c>
      <c r="N101" s="57"/>
      <c r="O101" s="58"/>
      <c r="P101" s="58" t="e">
        <f>P99-P100</f>
        <v>#REF!</v>
      </c>
      <c r="Q101" s="58">
        <v>-120000</v>
      </c>
      <c r="R101" s="34">
        <v>-120000</v>
      </c>
      <c r="S101" s="34">
        <f>S99-S100</f>
        <v>-96000</v>
      </c>
      <c r="T101" s="34">
        <f>T99-T100</f>
        <v>-132000</v>
      </c>
      <c r="U101" s="48"/>
      <c r="V101" s="48"/>
      <c r="W101" s="48"/>
      <c r="X101" s="48"/>
      <c r="Y101" s="48"/>
      <c r="Z101" s="3"/>
    </row>
    <row r="102" spans="1:26" s="15" customFormat="1" ht="14.25" customHeight="1">
      <c r="A102" s="105"/>
      <c r="B102" s="107"/>
      <c r="C102" s="105"/>
      <c r="D102" s="105"/>
      <c r="E102" s="106"/>
      <c r="F102" s="105"/>
      <c r="G102" s="49"/>
      <c r="H102" s="49"/>
      <c r="I102" s="50"/>
      <c r="J102" s="51"/>
      <c r="K102" s="51"/>
      <c r="L102" s="52"/>
      <c r="M102" s="66" t="s">
        <v>2808</v>
      </c>
      <c r="N102" s="67"/>
      <c r="O102" s="68"/>
      <c r="P102" s="69">
        <f>P98/$M98</f>
        <v>0</v>
      </c>
      <c r="Q102" s="69">
        <v>0.09090909090909091</v>
      </c>
      <c r="R102" s="71">
        <v>0.09090909090909091</v>
      </c>
      <c r="S102" s="71">
        <f>S98/$M98</f>
        <v>0.2727272727272727</v>
      </c>
      <c r="T102" s="71">
        <f>T98/$M98</f>
        <v>0</v>
      </c>
      <c r="U102" s="48"/>
      <c r="V102" s="48"/>
      <c r="W102" s="48"/>
      <c r="X102" s="48"/>
      <c r="Y102" s="48"/>
      <c r="Z102" s="3"/>
    </row>
    <row r="103" spans="1:26" ht="13.5">
      <c r="A103" s="111" t="s">
        <v>1244</v>
      </c>
      <c r="B103" s="100" t="str">
        <f>J103</f>
        <v>1961年/昭和36年</v>
      </c>
      <c r="C103" s="24" t="s">
        <v>398</v>
      </c>
      <c r="D103" s="24">
        <v>1961</v>
      </c>
      <c r="E103" s="26" t="s">
        <v>1545</v>
      </c>
      <c r="F103" s="24" t="str">
        <f>CONCATENATE(C103,D103,E103)</f>
        <v>OB196101</v>
      </c>
      <c r="G103" s="112" t="s">
        <v>576</v>
      </c>
      <c r="H103" s="86" t="s">
        <v>2837</v>
      </c>
      <c r="I103" s="87" t="s">
        <v>191</v>
      </c>
      <c r="J103" s="88" t="s">
        <v>100</v>
      </c>
      <c r="K103" s="29">
        <v>1961</v>
      </c>
      <c r="L103" s="30"/>
      <c r="M103" s="30"/>
      <c r="N103" s="90"/>
      <c r="O103" s="31"/>
      <c r="P103" s="396" t="e">
        <f>#REF!</f>
        <v>#REF!</v>
      </c>
      <c r="Q103" s="396">
        <v>0</v>
      </c>
      <c r="R103" s="33"/>
      <c r="S103" s="33"/>
      <c r="T103" s="33"/>
      <c r="U103" s="34"/>
      <c r="V103" s="34"/>
      <c r="W103" s="34"/>
      <c r="X103" s="34"/>
      <c r="Y103" s="34"/>
      <c r="Z103" s="3" t="e">
        <f t="shared" si="11"/>
        <v>#REF!</v>
      </c>
    </row>
    <row r="104" spans="1:26" ht="13.5">
      <c r="A104" s="111" t="s">
        <v>1245</v>
      </c>
      <c r="B104" s="100" t="str">
        <f aca="true" t="shared" si="14" ref="B104:B112">J104</f>
        <v>1961年/昭和36年</v>
      </c>
      <c r="C104" s="24" t="s">
        <v>398</v>
      </c>
      <c r="D104" s="24">
        <v>1961</v>
      </c>
      <c r="E104" s="26" t="s">
        <v>2263</v>
      </c>
      <c r="F104" s="24" t="str">
        <f aca="true" t="shared" si="15" ref="F104:F112">CONCATENATE(C104,D104,E104)</f>
        <v>OB196102</v>
      </c>
      <c r="G104" s="112" t="s">
        <v>74</v>
      </c>
      <c r="H104" s="86" t="s">
        <v>1085</v>
      </c>
      <c r="I104" s="87" t="s">
        <v>191</v>
      </c>
      <c r="J104" s="88" t="s">
        <v>100</v>
      </c>
      <c r="K104" s="29">
        <v>1961</v>
      </c>
      <c r="L104" s="30"/>
      <c r="M104" s="30"/>
      <c r="N104" s="90"/>
      <c r="O104" s="31"/>
      <c r="P104" s="396" t="e">
        <f>#REF!</f>
        <v>#REF!</v>
      </c>
      <c r="Q104" s="396">
        <v>0</v>
      </c>
      <c r="R104" s="33"/>
      <c r="S104" s="33"/>
      <c r="T104" s="33"/>
      <c r="U104" s="34"/>
      <c r="V104" s="34"/>
      <c r="W104" s="34"/>
      <c r="X104" s="34"/>
      <c r="Y104" s="34"/>
      <c r="Z104" s="3" t="e">
        <f t="shared" si="11"/>
        <v>#REF!</v>
      </c>
    </row>
    <row r="105" spans="1:26" ht="13.5">
      <c r="A105" s="111" t="s">
        <v>1246</v>
      </c>
      <c r="B105" s="100" t="str">
        <f t="shared" si="14"/>
        <v>1961年/昭和36年</v>
      </c>
      <c r="C105" s="24" t="s">
        <v>398</v>
      </c>
      <c r="D105" s="24">
        <v>1961</v>
      </c>
      <c r="E105" s="26" t="s">
        <v>2264</v>
      </c>
      <c r="F105" s="24" t="str">
        <f t="shared" si="15"/>
        <v>OB196103</v>
      </c>
      <c r="G105" s="112" t="s">
        <v>577</v>
      </c>
      <c r="H105" s="86" t="s">
        <v>2838</v>
      </c>
      <c r="I105" s="87" t="s">
        <v>191</v>
      </c>
      <c r="J105" s="88" t="s">
        <v>100</v>
      </c>
      <c r="K105" s="29">
        <v>1961</v>
      </c>
      <c r="L105" s="30"/>
      <c r="M105" s="30"/>
      <c r="N105" s="90"/>
      <c r="O105" s="31" t="s">
        <v>145</v>
      </c>
      <c r="P105" s="396" t="e">
        <f>#REF!</f>
        <v>#REF!</v>
      </c>
      <c r="Q105" s="396">
        <v>12000</v>
      </c>
      <c r="R105" s="33">
        <v>12000</v>
      </c>
      <c r="S105" s="33">
        <v>12000</v>
      </c>
      <c r="T105" s="33"/>
      <c r="U105" s="34"/>
      <c r="V105" s="34"/>
      <c r="W105" s="34"/>
      <c r="X105" s="34"/>
      <c r="Y105" s="34"/>
      <c r="Z105" s="3" t="e">
        <f t="shared" si="11"/>
        <v>#REF!</v>
      </c>
    </row>
    <row r="106" spans="1:26" ht="13.5">
      <c r="A106" s="111" t="s">
        <v>1247</v>
      </c>
      <c r="B106" s="100" t="str">
        <f t="shared" si="14"/>
        <v>1961年/昭和36年</v>
      </c>
      <c r="C106" s="24" t="s">
        <v>398</v>
      </c>
      <c r="D106" s="24">
        <v>1961</v>
      </c>
      <c r="E106" s="26" t="s">
        <v>2266</v>
      </c>
      <c r="F106" s="24" t="str">
        <f t="shared" si="15"/>
        <v>OB196104</v>
      </c>
      <c r="G106" s="112" t="s">
        <v>2839</v>
      </c>
      <c r="H106" s="86" t="s">
        <v>2840</v>
      </c>
      <c r="I106" s="87" t="s">
        <v>191</v>
      </c>
      <c r="J106" s="88" t="s">
        <v>100</v>
      </c>
      <c r="K106" s="29">
        <v>1961</v>
      </c>
      <c r="L106" s="30"/>
      <c r="M106" s="53" t="s">
        <v>45</v>
      </c>
      <c r="N106" s="90"/>
      <c r="O106" s="31" t="s">
        <v>145</v>
      </c>
      <c r="P106" s="396" t="e">
        <f>#REF!</f>
        <v>#REF!</v>
      </c>
      <c r="Q106" s="396">
        <v>12000</v>
      </c>
      <c r="R106" s="33">
        <v>12000</v>
      </c>
      <c r="S106" s="33">
        <v>12000</v>
      </c>
      <c r="T106" s="33"/>
      <c r="U106" s="34"/>
      <c r="V106" s="34"/>
      <c r="W106" s="34"/>
      <c r="X106" s="34"/>
      <c r="Y106" s="34"/>
      <c r="Z106" s="3" t="e">
        <f t="shared" si="11"/>
        <v>#REF!</v>
      </c>
    </row>
    <row r="107" spans="1:26" ht="13.5">
      <c r="A107" s="111" t="s">
        <v>1248</v>
      </c>
      <c r="B107" s="100" t="str">
        <f t="shared" si="14"/>
        <v>1961年/昭和36年</v>
      </c>
      <c r="C107" s="24" t="s">
        <v>398</v>
      </c>
      <c r="D107" s="24">
        <v>1961</v>
      </c>
      <c r="E107" s="26" t="s">
        <v>2268</v>
      </c>
      <c r="F107" s="24" t="str">
        <f t="shared" si="15"/>
        <v>OB196105</v>
      </c>
      <c r="G107" s="112" t="s">
        <v>579</v>
      </c>
      <c r="H107" s="86" t="s">
        <v>2841</v>
      </c>
      <c r="I107" s="87" t="s">
        <v>2817</v>
      </c>
      <c r="J107" s="88" t="s">
        <v>100</v>
      </c>
      <c r="K107" s="29">
        <v>1961</v>
      </c>
      <c r="L107" s="30"/>
      <c r="M107" s="30"/>
      <c r="N107" s="90"/>
      <c r="O107" s="31"/>
      <c r="P107" s="396" t="e">
        <f>#REF!</f>
        <v>#REF!</v>
      </c>
      <c r="Q107" s="396">
        <v>0</v>
      </c>
      <c r="R107" s="33"/>
      <c r="S107" s="33"/>
      <c r="T107" s="33"/>
      <c r="U107" s="34"/>
      <c r="V107" s="34"/>
      <c r="W107" s="34"/>
      <c r="X107" s="34"/>
      <c r="Y107" s="34"/>
      <c r="Z107" s="3" t="e">
        <f t="shared" si="11"/>
        <v>#REF!</v>
      </c>
    </row>
    <row r="108" spans="1:26" ht="13.5">
      <c r="A108" s="111" t="s">
        <v>1249</v>
      </c>
      <c r="B108" s="100" t="str">
        <f t="shared" si="14"/>
        <v>1961年/昭和36年</v>
      </c>
      <c r="C108" s="24" t="s">
        <v>398</v>
      </c>
      <c r="D108" s="24">
        <v>1961</v>
      </c>
      <c r="E108" s="26" t="s">
        <v>2270</v>
      </c>
      <c r="F108" s="24" t="str">
        <f t="shared" si="15"/>
        <v>OB196106</v>
      </c>
      <c r="G108" s="112" t="s">
        <v>580</v>
      </c>
      <c r="H108" s="86" t="s">
        <v>2821</v>
      </c>
      <c r="I108" s="87" t="s">
        <v>191</v>
      </c>
      <c r="J108" s="88" t="s">
        <v>100</v>
      </c>
      <c r="K108" s="29">
        <v>1961</v>
      </c>
      <c r="L108" s="30"/>
      <c r="M108" s="30"/>
      <c r="N108" s="54" t="s">
        <v>45</v>
      </c>
      <c r="O108" s="31"/>
      <c r="P108" s="396" t="e">
        <f>#REF!</f>
        <v>#REF!</v>
      </c>
      <c r="Q108" s="396">
        <v>12000</v>
      </c>
      <c r="R108" s="33">
        <v>12000</v>
      </c>
      <c r="S108" s="33">
        <v>12000</v>
      </c>
      <c r="T108" s="33"/>
      <c r="U108" s="34"/>
      <c r="V108" s="34"/>
      <c r="W108" s="34"/>
      <c r="X108" s="34"/>
      <c r="Y108" s="34"/>
      <c r="Z108" s="3" t="e">
        <f t="shared" si="11"/>
        <v>#REF!</v>
      </c>
    </row>
    <row r="109" spans="1:26" ht="13.5">
      <c r="A109" s="111" t="s">
        <v>1250</v>
      </c>
      <c r="B109" s="100" t="str">
        <f t="shared" si="14"/>
        <v>1961年/昭和36年</v>
      </c>
      <c r="C109" s="24" t="s">
        <v>398</v>
      </c>
      <c r="D109" s="24">
        <v>1961</v>
      </c>
      <c r="E109" s="26" t="s">
        <v>2271</v>
      </c>
      <c r="F109" s="24" t="str">
        <f t="shared" si="15"/>
        <v>OB196107</v>
      </c>
      <c r="G109" s="112" t="s">
        <v>99</v>
      </c>
      <c r="H109" s="86" t="s">
        <v>1086</v>
      </c>
      <c r="I109" s="87" t="s">
        <v>191</v>
      </c>
      <c r="J109" s="88" t="s">
        <v>100</v>
      </c>
      <c r="K109" s="29">
        <v>1961</v>
      </c>
      <c r="L109" s="30"/>
      <c r="M109" s="30"/>
      <c r="N109" s="90"/>
      <c r="O109" s="31"/>
      <c r="P109" s="396" t="e">
        <f>#REF!</f>
        <v>#REF!</v>
      </c>
      <c r="Q109" s="396">
        <v>0</v>
      </c>
      <c r="R109" s="33"/>
      <c r="S109" s="33">
        <v>12000</v>
      </c>
      <c r="T109" s="33"/>
      <c r="U109" s="34"/>
      <c r="V109" s="34"/>
      <c r="W109" s="34"/>
      <c r="X109" s="34"/>
      <c r="Y109" s="34"/>
      <c r="Z109" s="3" t="e">
        <f t="shared" si="11"/>
        <v>#REF!</v>
      </c>
    </row>
    <row r="110" spans="1:26" ht="13.5">
      <c r="A110" s="111" t="s">
        <v>1251</v>
      </c>
      <c r="B110" s="100" t="str">
        <f t="shared" si="14"/>
        <v>1961年/昭和36年</v>
      </c>
      <c r="C110" s="24" t="s">
        <v>398</v>
      </c>
      <c r="D110" s="24">
        <v>1961</v>
      </c>
      <c r="E110" s="26" t="s">
        <v>2272</v>
      </c>
      <c r="F110" s="24" t="str">
        <f t="shared" si="15"/>
        <v>OB196108</v>
      </c>
      <c r="G110" s="112" t="s">
        <v>75</v>
      </c>
      <c r="H110" s="86" t="s">
        <v>393</v>
      </c>
      <c r="I110" s="87" t="s">
        <v>191</v>
      </c>
      <c r="J110" s="88" t="s">
        <v>100</v>
      </c>
      <c r="K110" s="29">
        <v>1961</v>
      </c>
      <c r="L110" s="30"/>
      <c r="M110" s="30"/>
      <c r="N110" s="90"/>
      <c r="O110" s="31"/>
      <c r="P110" s="396" t="e">
        <f>#REF!</f>
        <v>#REF!</v>
      </c>
      <c r="Q110" s="396">
        <v>0</v>
      </c>
      <c r="R110" s="33"/>
      <c r="S110" s="33"/>
      <c r="T110" s="33"/>
      <c r="U110" s="34"/>
      <c r="V110" s="34"/>
      <c r="W110" s="34"/>
      <c r="X110" s="34"/>
      <c r="Y110" s="34"/>
      <c r="Z110" s="3" t="e">
        <f t="shared" si="11"/>
        <v>#REF!</v>
      </c>
    </row>
    <row r="111" spans="1:26" ht="13.5">
      <c r="A111" s="111" t="s">
        <v>1252</v>
      </c>
      <c r="B111" s="100" t="str">
        <f t="shared" si="14"/>
        <v>1961年/昭和36年</v>
      </c>
      <c r="C111" s="24" t="s">
        <v>398</v>
      </c>
      <c r="D111" s="24">
        <v>1961</v>
      </c>
      <c r="E111" s="26" t="s">
        <v>2273</v>
      </c>
      <c r="F111" s="24" t="str">
        <f t="shared" si="15"/>
        <v>OB196109</v>
      </c>
      <c r="G111" s="112" t="s">
        <v>581</v>
      </c>
      <c r="H111" s="86" t="s">
        <v>755</v>
      </c>
      <c r="I111" s="87" t="s">
        <v>191</v>
      </c>
      <c r="J111" s="88" t="s">
        <v>100</v>
      </c>
      <c r="K111" s="29">
        <v>1961</v>
      </c>
      <c r="L111" s="30"/>
      <c r="M111" s="30"/>
      <c r="N111" s="54" t="s">
        <v>45</v>
      </c>
      <c r="O111" s="31"/>
      <c r="P111" s="396" t="e">
        <f>#REF!</f>
        <v>#REF!</v>
      </c>
      <c r="Q111" s="396">
        <v>12000</v>
      </c>
      <c r="R111" s="33">
        <v>12000</v>
      </c>
      <c r="S111" s="33">
        <v>12000</v>
      </c>
      <c r="T111" s="33"/>
      <c r="U111" s="34"/>
      <c r="V111" s="34"/>
      <c r="W111" s="34"/>
      <c r="X111" s="34"/>
      <c r="Y111" s="34"/>
      <c r="Z111" s="3" t="e">
        <f t="shared" si="11"/>
        <v>#REF!</v>
      </c>
    </row>
    <row r="112" spans="1:26" ht="13.5">
      <c r="A112" s="111" t="s">
        <v>1253</v>
      </c>
      <c r="B112" s="101" t="str">
        <f t="shared" si="14"/>
        <v>1961年/昭和36年</v>
      </c>
      <c r="C112" s="24" t="s">
        <v>398</v>
      </c>
      <c r="D112" s="24">
        <v>1961</v>
      </c>
      <c r="E112" s="26" t="s">
        <v>2274</v>
      </c>
      <c r="F112" s="24" t="str">
        <f t="shared" si="15"/>
        <v>OB196110</v>
      </c>
      <c r="G112" s="112" t="s">
        <v>2842</v>
      </c>
      <c r="H112" s="86" t="s">
        <v>2843</v>
      </c>
      <c r="I112" s="87" t="s">
        <v>2817</v>
      </c>
      <c r="J112" s="88" t="s">
        <v>100</v>
      </c>
      <c r="K112" s="29">
        <v>1961</v>
      </c>
      <c r="L112" s="30"/>
      <c r="M112" s="30"/>
      <c r="N112" s="90"/>
      <c r="O112" s="31"/>
      <c r="P112" s="396" t="e">
        <f>#REF!</f>
        <v>#REF!</v>
      </c>
      <c r="Q112" s="396">
        <v>0</v>
      </c>
      <c r="R112" s="33"/>
      <c r="S112" s="33"/>
      <c r="T112" s="33"/>
      <c r="U112" s="34"/>
      <c r="V112" s="34"/>
      <c r="W112" s="34"/>
      <c r="X112" s="34"/>
      <c r="Y112" s="34"/>
      <c r="Z112" s="3" t="e">
        <f t="shared" si="11"/>
        <v>#REF!</v>
      </c>
    </row>
    <row r="113" spans="1:26" s="15" customFormat="1" ht="14.25" customHeight="1">
      <c r="A113" s="105"/>
      <c r="B113" s="102"/>
      <c r="C113" s="105"/>
      <c r="D113" s="105"/>
      <c r="E113" s="106"/>
      <c r="F113" s="105"/>
      <c r="G113" s="39">
        <f>COUNTA(G103:G112)</f>
        <v>10</v>
      </c>
      <c r="H113" s="39"/>
      <c r="I113" s="40"/>
      <c r="J113" s="41"/>
      <c r="K113" s="41"/>
      <c r="L113" s="42">
        <f>COUNTA(L103:L112)</f>
        <v>0</v>
      </c>
      <c r="M113" s="96">
        <f>COUNTA(G103:G112)-COUNTA(L103:L112)</f>
        <v>10</v>
      </c>
      <c r="N113" s="97"/>
      <c r="O113" s="98"/>
      <c r="P113" s="397">
        <f>COUNTIF(P103:P112,12000)</f>
        <v>0</v>
      </c>
      <c r="Q113" s="397">
        <v>4</v>
      </c>
      <c r="R113" s="46">
        <v>4</v>
      </c>
      <c r="S113" s="47">
        <f>COUNTA(S103:S112)</f>
        <v>5</v>
      </c>
      <c r="T113" s="47">
        <f>COUNTA(T103:T112)</f>
        <v>0</v>
      </c>
      <c r="U113" s="48"/>
      <c r="V113" s="48"/>
      <c r="W113" s="48"/>
      <c r="X113" s="48"/>
      <c r="Y113" s="48"/>
      <c r="Z113" s="3"/>
    </row>
    <row r="114" spans="1:26" s="15" customFormat="1" ht="14.25" customHeight="1">
      <c r="A114" s="105"/>
      <c r="B114" s="102"/>
      <c r="C114" s="105"/>
      <c r="D114" s="105"/>
      <c r="E114" s="106"/>
      <c r="F114" s="105"/>
      <c r="G114" s="49"/>
      <c r="H114" s="49"/>
      <c r="I114" s="50"/>
      <c r="J114" s="51"/>
      <c r="K114" s="51"/>
      <c r="L114" s="52"/>
      <c r="M114" s="53" t="s">
        <v>2805</v>
      </c>
      <c r="N114" s="54"/>
      <c r="O114" s="55"/>
      <c r="P114" s="55" t="e">
        <f>SUM(P103:P112)</f>
        <v>#REF!</v>
      </c>
      <c r="Q114" s="55">
        <v>48000</v>
      </c>
      <c r="R114" s="34">
        <v>48000</v>
      </c>
      <c r="S114" s="34">
        <f>SUM(S103:S112)</f>
        <v>60000</v>
      </c>
      <c r="T114" s="34">
        <f>SUM(T103:T112)</f>
        <v>0</v>
      </c>
      <c r="U114" s="48"/>
      <c r="V114" s="48"/>
      <c r="W114" s="48"/>
      <c r="X114" s="48"/>
      <c r="Y114" s="48"/>
      <c r="Z114" s="3"/>
    </row>
    <row r="115" spans="1:26" s="15" customFormat="1" ht="14.25" customHeight="1">
      <c r="A115" s="105"/>
      <c r="B115" s="102"/>
      <c r="C115" s="105"/>
      <c r="D115" s="105"/>
      <c r="E115" s="106"/>
      <c r="F115" s="105"/>
      <c r="G115" s="49"/>
      <c r="H115" s="49"/>
      <c r="I115" s="50"/>
      <c r="J115" s="51"/>
      <c r="K115" s="51"/>
      <c r="L115" s="52"/>
      <c r="M115" s="53" t="s">
        <v>2806</v>
      </c>
      <c r="N115" s="54"/>
      <c r="O115" s="55"/>
      <c r="P115" s="55">
        <f>$M113*12000</f>
        <v>120000</v>
      </c>
      <c r="Q115" s="55">
        <v>120000</v>
      </c>
      <c r="R115" s="34">
        <v>120000</v>
      </c>
      <c r="S115" s="34">
        <f>$M113*12000</f>
        <v>120000</v>
      </c>
      <c r="T115" s="34">
        <f>$M113*12000</f>
        <v>120000</v>
      </c>
      <c r="U115" s="48"/>
      <c r="V115" s="48"/>
      <c r="W115" s="48"/>
      <c r="X115" s="48"/>
      <c r="Y115" s="48"/>
      <c r="Z115" s="3"/>
    </row>
    <row r="116" spans="1:26" s="15" customFormat="1" ht="14.25" customHeight="1">
      <c r="A116" s="105"/>
      <c r="B116" s="102"/>
      <c r="C116" s="105"/>
      <c r="D116" s="105"/>
      <c r="E116" s="106"/>
      <c r="F116" s="105"/>
      <c r="G116" s="49"/>
      <c r="H116" s="49"/>
      <c r="I116" s="50"/>
      <c r="J116" s="51"/>
      <c r="K116" s="51"/>
      <c r="L116" s="52"/>
      <c r="M116" s="56" t="s">
        <v>2807</v>
      </c>
      <c r="N116" s="57"/>
      <c r="O116" s="58"/>
      <c r="P116" s="58" t="e">
        <f>P114-P115</f>
        <v>#REF!</v>
      </c>
      <c r="Q116" s="58">
        <v>-72000</v>
      </c>
      <c r="R116" s="34">
        <v>-72000</v>
      </c>
      <c r="S116" s="34">
        <f>S114-S115</f>
        <v>-60000</v>
      </c>
      <c r="T116" s="34">
        <f>T114-T115</f>
        <v>-120000</v>
      </c>
      <c r="U116" s="48"/>
      <c r="V116" s="48"/>
      <c r="W116" s="48"/>
      <c r="X116" s="48"/>
      <c r="Y116" s="48"/>
      <c r="Z116" s="3"/>
    </row>
    <row r="117" spans="1:26" s="15" customFormat="1" ht="14.25" customHeight="1">
      <c r="A117" s="105"/>
      <c r="B117" s="107"/>
      <c r="C117" s="105"/>
      <c r="D117" s="105"/>
      <c r="E117" s="106"/>
      <c r="F117" s="105"/>
      <c r="G117" s="49"/>
      <c r="H117" s="49"/>
      <c r="I117" s="50"/>
      <c r="J117" s="51"/>
      <c r="K117" s="51"/>
      <c r="L117" s="52"/>
      <c r="M117" s="66" t="s">
        <v>2808</v>
      </c>
      <c r="N117" s="67"/>
      <c r="O117" s="68"/>
      <c r="P117" s="69">
        <f>P113/$M113</f>
        <v>0</v>
      </c>
      <c r="Q117" s="69">
        <v>0.4</v>
      </c>
      <c r="R117" s="70">
        <v>0.4</v>
      </c>
      <c r="S117" s="70">
        <f>S113/$M113</f>
        <v>0.5</v>
      </c>
      <c r="T117" s="71">
        <f>T113/$M113</f>
        <v>0</v>
      </c>
      <c r="U117" s="48"/>
      <c r="V117" s="48"/>
      <c r="W117" s="48"/>
      <c r="X117" s="48"/>
      <c r="Y117" s="48"/>
      <c r="Z117" s="3"/>
    </row>
    <row r="118" spans="1:26" ht="13.5">
      <c r="A118" s="111" t="s">
        <v>1254</v>
      </c>
      <c r="B118" s="100" t="str">
        <f>J118</f>
        <v>1962年/昭和37年</v>
      </c>
      <c r="C118" s="24" t="s">
        <v>398</v>
      </c>
      <c r="D118" s="24">
        <v>1962</v>
      </c>
      <c r="E118" s="26" t="s">
        <v>1545</v>
      </c>
      <c r="F118" s="24" t="str">
        <f>CONCATENATE(C118,D118,E118)</f>
        <v>OB196201</v>
      </c>
      <c r="G118" s="112" t="s">
        <v>101</v>
      </c>
      <c r="H118" s="86" t="s">
        <v>2693</v>
      </c>
      <c r="I118" s="87" t="s">
        <v>191</v>
      </c>
      <c r="J118" s="88" t="s">
        <v>102</v>
      </c>
      <c r="K118" s="29">
        <v>1962</v>
      </c>
      <c r="L118" s="30"/>
      <c r="M118" s="30"/>
      <c r="N118" s="90"/>
      <c r="O118" s="31"/>
      <c r="P118" s="396" t="e">
        <f>#REF!</f>
        <v>#REF!</v>
      </c>
      <c r="Q118" s="396">
        <v>0</v>
      </c>
      <c r="R118" s="82"/>
      <c r="S118" s="33"/>
      <c r="T118" s="33"/>
      <c r="U118" s="34"/>
      <c r="V118" s="34"/>
      <c r="W118" s="34"/>
      <c r="X118" s="34"/>
      <c r="Y118" s="34"/>
      <c r="Z118" s="3" t="e">
        <f t="shared" si="11"/>
        <v>#REF!</v>
      </c>
    </row>
    <row r="119" spans="1:26" ht="13.5">
      <c r="A119" s="111" t="s">
        <v>1255</v>
      </c>
      <c r="B119" s="100" t="str">
        <f aca="true" t="shared" si="16" ref="B119:B126">J119</f>
        <v>1962年/昭和37年</v>
      </c>
      <c r="C119" s="24" t="s">
        <v>398</v>
      </c>
      <c r="D119" s="24">
        <v>1962</v>
      </c>
      <c r="E119" s="26" t="s">
        <v>2263</v>
      </c>
      <c r="F119" s="24" t="str">
        <f aca="true" t="shared" si="17" ref="F119:F125">CONCATENATE(C119,D119,E119)</f>
        <v>OB196202</v>
      </c>
      <c r="G119" s="112" t="s">
        <v>2844</v>
      </c>
      <c r="H119" s="86" t="s">
        <v>1087</v>
      </c>
      <c r="I119" s="87" t="s">
        <v>191</v>
      </c>
      <c r="J119" s="88" t="s">
        <v>102</v>
      </c>
      <c r="K119" s="29">
        <v>1962</v>
      </c>
      <c r="L119" s="30"/>
      <c r="M119" s="30"/>
      <c r="N119" s="90"/>
      <c r="O119" s="31"/>
      <c r="P119" s="396" t="e">
        <f>#REF!</f>
        <v>#REF!</v>
      </c>
      <c r="Q119" s="396">
        <v>0</v>
      </c>
      <c r="R119" s="33"/>
      <c r="S119" s="33"/>
      <c r="T119" s="33"/>
      <c r="U119" s="34"/>
      <c r="V119" s="34"/>
      <c r="W119" s="34"/>
      <c r="X119" s="34"/>
      <c r="Y119" s="34"/>
      <c r="Z119" s="3" t="e">
        <f t="shared" si="11"/>
        <v>#REF!</v>
      </c>
    </row>
    <row r="120" spans="1:26" ht="13.5">
      <c r="A120" s="111" t="s">
        <v>1256</v>
      </c>
      <c r="B120" s="100" t="str">
        <f t="shared" si="16"/>
        <v>1962年/昭和37年</v>
      </c>
      <c r="C120" s="24" t="s">
        <v>398</v>
      </c>
      <c r="D120" s="24">
        <v>1962</v>
      </c>
      <c r="E120" s="26" t="s">
        <v>2264</v>
      </c>
      <c r="F120" s="24" t="str">
        <f t="shared" si="17"/>
        <v>OB196203</v>
      </c>
      <c r="G120" s="112" t="s">
        <v>76</v>
      </c>
      <c r="H120" s="86" t="s">
        <v>1088</v>
      </c>
      <c r="I120" s="87" t="s">
        <v>2817</v>
      </c>
      <c r="J120" s="88" t="s">
        <v>102</v>
      </c>
      <c r="K120" s="29">
        <v>1962</v>
      </c>
      <c r="L120" s="30"/>
      <c r="M120" s="30"/>
      <c r="N120" s="90"/>
      <c r="O120" s="31"/>
      <c r="P120" s="396" t="e">
        <f>#REF!</f>
        <v>#REF!</v>
      </c>
      <c r="Q120" s="396">
        <v>0</v>
      </c>
      <c r="R120" s="33"/>
      <c r="S120" s="33"/>
      <c r="T120" s="33"/>
      <c r="U120" s="34"/>
      <c r="V120" s="34"/>
      <c r="W120" s="34"/>
      <c r="X120" s="34"/>
      <c r="Y120" s="34"/>
      <c r="Z120" s="3" t="e">
        <f t="shared" si="11"/>
        <v>#REF!</v>
      </c>
    </row>
    <row r="121" spans="1:26" ht="13.5">
      <c r="A121" s="111" t="s">
        <v>1257</v>
      </c>
      <c r="B121" s="100" t="str">
        <f t="shared" si="16"/>
        <v>1962年/昭和37年</v>
      </c>
      <c r="C121" s="24" t="s">
        <v>398</v>
      </c>
      <c r="D121" s="24">
        <v>1962</v>
      </c>
      <c r="E121" s="26" t="s">
        <v>2266</v>
      </c>
      <c r="F121" s="24" t="str">
        <f t="shared" si="17"/>
        <v>OB196204</v>
      </c>
      <c r="G121" s="112" t="s">
        <v>77</v>
      </c>
      <c r="H121" s="86" t="s">
        <v>1089</v>
      </c>
      <c r="I121" s="87" t="s">
        <v>191</v>
      </c>
      <c r="J121" s="88" t="s">
        <v>102</v>
      </c>
      <c r="K121" s="29">
        <v>1962</v>
      </c>
      <c r="L121" s="53" t="s">
        <v>514</v>
      </c>
      <c r="M121" s="30"/>
      <c r="N121" s="90"/>
      <c r="O121" s="31"/>
      <c r="P121" s="396" t="e">
        <f>#REF!</f>
        <v>#REF!</v>
      </c>
      <c r="Q121" s="396">
        <v>0</v>
      </c>
      <c r="R121" s="33"/>
      <c r="S121" s="33"/>
      <c r="T121" s="33"/>
      <c r="U121" s="34"/>
      <c r="V121" s="34"/>
      <c r="W121" s="34"/>
      <c r="X121" s="34"/>
      <c r="Y121" s="34"/>
      <c r="Z121" s="3" t="e">
        <f t="shared" si="11"/>
        <v>#REF!</v>
      </c>
    </row>
    <row r="122" spans="1:26" ht="13.5">
      <c r="A122" s="111" t="s">
        <v>1258</v>
      </c>
      <c r="B122" s="100" t="str">
        <f t="shared" si="16"/>
        <v>1962年/昭和37年</v>
      </c>
      <c r="C122" s="24" t="s">
        <v>398</v>
      </c>
      <c r="D122" s="24">
        <v>1962</v>
      </c>
      <c r="E122" s="26" t="s">
        <v>2268</v>
      </c>
      <c r="F122" s="24" t="str">
        <f t="shared" si="17"/>
        <v>OB196205</v>
      </c>
      <c r="G122" s="112" t="s">
        <v>78</v>
      </c>
      <c r="H122" s="86" t="s">
        <v>1090</v>
      </c>
      <c r="I122" s="87" t="s">
        <v>191</v>
      </c>
      <c r="J122" s="88" t="s">
        <v>102</v>
      </c>
      <c r="K122" s="29">
        <v>1962</v>
      </c>
      <c r="L122" s="30"/>
      <c r="M122" s="30"/>
      <c r="N122" s="90"/>
      <c r="O122" s="31"/>
      <c r="P122" s="396" t="e">
        <f>#REF!</f>
        <v>#REF!</v>
      </c>
      <c r="Q122" s="396">
        <v>0</v>
      </c>
      <c r="R122" s="33"/>
      <c r="S122" s="33"/>
      <c r="T122" s="33"/>
      <c r="U122" s="34"/>
      <c r="V122" s="34"/>
      <c r="W122" s="34"/>
      <c r="X122" s="34"/>
      <c r="Y122" s="34"/>
      <c r="Z122" s="3" t="e">
        <f t="shared" si="11"/>
        <v>#REF!</v>
      </c>
    </row>
    <row r="123" spans="1:26" ht="13.5">
      <c r="A123" s="111" t="s">
        <v>1259</v>
      </c>
      <c r="B123" s="100" t="str">
        <f t="shared" si="16"/>
        <v>1962年/昭和37年</v>
      </c>
      <c r="C123" s="24" t="s">
        <v>398</v>
      </c>
      <c r="D123" s="24">
        <v>1962</v>
      </c>
      <c r="E123" s="26" t="s">
        <v>2270</v>
      </c>
      <c r="F123" s="24" t="str">
        <f t="shared" si="17"/>
        <v>OB196206</v>
      </c>
      <c r="G123" s="112" t="s">
        <v>582</v>
      </c>
      <c r="H123" s="86" t="s">
        <v>773</v>
      </c>
      <c r="I123" s="87" t="s">
        <v>191</v>
      </c>
      <c r="J123" s="88" t="s">
        <v>102</v>
      </c>
      <c r="K123" s="29">
        <v>1962</v>
      </c>
      <c r="L123" s="30"/>
      <c r="M123" s="30"/>
      <c r="N123" s="90"/>
      <c r="O123" s="31"/>
      <c r="P123" s="396" t="e">
        <f>#REF!</f>
        <v>#REF!</v>
      </c>
      <c r="Q123" s="396">
        <v>0</v>
      </c>
      <c r="R123" s="33"/>
      <c r="S123" s="33">
        <v>12000</v>
      </c>
      <c r="T123" s="33"/>
      <c r="U123" s="34"/>
      <c r="V123" s="34"/>
      <c r="W123" s="34"/>
      <c r="X123" s="34"/>
      <c r="Y123" s="34"/>
      <c r="Z123" s="3" t="e">
        <f t="shared" si="11"/>
        <v>#REF!</v>
      </c>
    </row>
    <row r="124" spans="1:26" ht="13.5">
      <c r="A124" s="111" t="s">
        <v>1260</v>
      </c>
      <c r="B124" s="100" t="str">
        <f t="shared" si="16"/>
        <v>1962年/昭和37年</v>
      </c>
      <c r="C124" s="24" t="s">
        <v>398</v>
      </c>
      <c r="D124" s="24">
        <v>1962</v>
      </c>
      <c r="E124" s="26" t="s">
        <v>2271</v>
      </c>
      <c r="F124" s="24" t="str">
        <f t="shared" si="17"/>
        <v>OB196207</v>
      </c>
      <c r="G124" s="112" t="s">
        <v>79</v>
      </c>
      <c r="H124" s="86" t="s">
        <v>1091</v>
      </c>
      <c r="I124" s="87" t="s">
        <v>191</v>
      </c>
      <c r="J124" s="88" t="s">
        <v>102</v>
      </c>
      <c r="K124" s="29">
        <v>1962</v>
      </c>
      <c r="L124" s="30"/>
      <c r="M124" s="30"/>
      <c r="N124" s="90"/>
      <c r="O124" s="31"/>
      <c r="P124" s="396" t="e">
        <f>#REF!</f>
        <v>#REF!</v>
      </c>
      <c r="Q124" s="396">
        <v>0</v>
      </c>
      <c r="R124" s="33"/>
      <c r="S124" s="33"/>
      <c r="T124" s="33"/>
      <c r="U124" s="34"/>
      <c r="V124" s="34"/>
      <c r="W124" s="34"/>
      <c r="X124" s="34"/>
      <c r="Y124" s="34"/>
      <c r="Z124" s="3" t="e">
        <f t="shared" si="11"/>
        <v>#REF!</v>
      </c>
    </row>
    <row r="125" spans="1:26" ht="13.5">
      <c r="A125" s="111" t="s">
        <v>1261</v>
      </c>
      <c r="B125" s="100" t="str">
        <f t="shared" si="16"/>
        <v>1962年/昭和37年</v>
      </c>
      <c r="C125" s="24" t="s">
        <v>398</v>
      </c>
      <c r="D125" s="24">
        <v>1962</v>
      </c>
      <c r="E125" s="26" t="s">
        <v>2272</v>
      </c>
      <c r="F125" s="24" t="str">
        <f t="shared" si="17"/>
        <v>OB196208</v>
      </c>
      <c r="G125" s="112" t="s">
        <v>103</v>
      </c>
      <c r="H125" s="86" t="s">
        <v>2694</v>
      </c>
      <c r="I125" s="87" t="s">
        <v>191</v>
      </c>
      <c r="J125" s="88" t="s">
        <v>102</v>
      </c>
      <c r="K125" s="29">
        <v>1962</v>
      </c>
      <c r="L125" s="30"/>
      <c r="M125" s="30"/>
      <c r="N125" s="90"/>
      <c r="O125" s="31"/>
      <c r="P125" s="396" t="e">
        <f>#REF!</f>
        <v>#REF!</v>
      </c>
      <c r="Q125" s="396">
        <v>0</v>
      </c>
      <c r="R125" s="33"/>
      <c r="S125" s="33"/>
      <c r="T125" s="33"/>
      <c r="U125" s="34"/>
      <c r="V125" s="34"/>
      <c r="W125" s="34"/>
      <c r="X125" s="34"/>
      <c r="Y125" s="34"/>
      <c r="Z125" s="3" t="e">
        <f t="shared" si="11"/>
        <v>#REF!</v>
      </c>
    </row>
    <row r="126" spans="1:26" ht="13.5">
      <c r="A126" s="111" t="s">
        <v>1262</v>
      </c>
      <c r="B126" s="101" t="str">
        <f t="shared" si="16"/>
        <v>1962年/昭和37年</v>
      </c>
      <c r="C126" s="24" t="s">
        <v>398</v>
      </c>
      <c r="D126" s="24">
        <v>1962</v>
      </c>
      <c r="E126" s="26" t="s">
        <v>2273</v>
      </c>
      <c r="F126" s="24" t="str">
        <f>CONCATENATE(C126,D126,E126)</f>
        <v>OB196209</v>
      </c>
      <c r="G126" s="112" t="s">
        <v>2845</v>
      </c>
      <c r="H126" s="86" t="s">
        <v>766</v>
      </c>
      <c r="I126" s="87" t="s">
        <v>191</v>
      </c>
      <c r="J126" s="88" t="s">
        <v>102</v>
      </c>
      <c r="K126" s="29">
        <v>1962</v>
      </c>
      <c r="L126" s="30"/>
      <c r="M126" s="30"/>
      <c r="N126" s="90"/>
      <c r="O126" s="31"/>
      <c r="P126" s="396" t="e">
        <f>#REF!</f>
        <v>#REF!</v>
      </c>
      <c r="Q126" s="396">
        <v>0</v>
      </c>
      <c r="R126" s="33"/>
      <c r="S126" s="33">
        <v>12000</v>
      </c>
      <c r="T126" s="33"/>
      <c r="U126" s="34"/>
      <c r="V126" s="34"/>
      <c r="W126" s="34"/>
      <c r="X126" s="34"/>
      <c r="Y126" s="34"/>
      <c r="Z126" s="3" t="e">
        <f t="shared" si="11"/>
        <v>#REF!</v>
      </c>
    </row>
    <row r="127" spans="1:26" s="15" customFormat="1" ht="14.25" customHeight="1">
      <c r="A127" s="105"/>
      <c r="B127" s="102"/>
      <c r="C127" s="105"/>
      <c r="D127" s="105"/>
      <c r="E127" s="106"/>
      <c r="F127" s="105"/>
      <c r="G127" s="39">
        <f>COUNTA(G118:G126)</f>
        <v>9</v>
      </c>
      <c r="H127" s="39"/>
      <c r="I127" s="40"/>
      <c r="J127" s="41"/>
      <c r="K127" s="41"/>
      <c r="L127" s="42">
        <f>COUNTA(L118:L126)</f>
        <v>1</v>
      </c>
      <c r="M127" s="96">
        <f>COUNTA(G118:G126)-COUNTA(L118:L126)</f>
        <v>8</v>
      </c>
      <c r="N127" s="97"/>
      <c r="O127" s="98"/>
      <c r="P127" s="397">
        <f>COUNTIF(P118:P126,12000)</f>
        <v>0</v>
      </c>
      <c r="Q127" s="397">
        <v>0</v>
      </c>
      <c r="R127" s="113">
        <v>0</v>
      </c>
      <c r="S127" s="114">
        <f>COUNTA(S118:S126)</f>
        <v>2</v>
      </c>
      <c r="T127" s="47">
        <f>COUNTA(T118:T126)</f>
        <v>0</v>
      </c>
      <c r="U127" s="48"/>
      <c r="V127" s="48"/>
      <c r="W127" s="48"/>
      <c r="X127" s="48"/>
      <c r="Y127" s="48"/>
      <c r="Z127" s="3"/>
    </row>
    <row r="128" spans="1:26" s="15" customFormat="1" ht="14.25" customHeight="1">
      <c r="A128" s="105"/>
      <c r="B128" s="102"/>
      <c r="C128" s="105"/>
      <c r="D128" s="105"/>
      <c r="E128" s="106"/>
      <c r="F128" s="105"/>
      <c r="G128" s="49"/>
      <c r="H128" s="49"/>
      <c r="I128" s="50"/>
      <c r="J128" s="51"/>
      <c r="K128" s="51"/>
      <c r="L128" s="52"/>
      <c r="M128" s="53" t="s">
        <v>2805</v>
      </c>
      <c r="N128" s="54"/>
      <c r="O128" s="55"/>
      <c r="P128" s="55" t="e">
        <f>SUM(P118:P126)</f>
        <v>#REF!</v>
      </c>
      <c r="Q128" s="55">
        <v>0</v>
      </c>
      <c r="R128" s="34">
        <v>0</v>
      </c>
      <c r="S128" s="34">
        <f>SUM(S118:S126)</f>
        <v>24000</v>
      </c>
      <c r="T128" s="34">
        <f>SUM(T118:T126)</f>
        <v>0</v>
      </c>
      <c r="U128" s="48"/>
      <c r="V128" s="48"/>
      <c r="W128" s="48"/>
      <c r="X128" s="48"/>
      <c r="Y128" s="48"/>
      <c r="Z128" s="3"/>
    </row>
    <row r="129" spans="1:26" s="15" customFormat="1" ht="14.25" customHeight="1">
      <c r="A129" s="105"/>
      <c r="B129" s="102"/>
      <c r="C129" s="105"/>
      <c r="D129" s="105"/>
      <c r="E129" s="106"/>
      <c r="F129" s="105"/>
      <c r="G129" s="49"/>
      <c r="H129" s="49"/>
      <c r="I129" s="50"/>
      <c r="J129" s="51"/>
      <c r="K129" s="51"/>
      <c r="L129" s="52"/>
      <c r="M129" s="53" t="s">
        <v>2806</v>
      </c>
      <c r="N129" s="54"/>
      <c r="O129" s="55"/>
      <c r="P129" s="55">
        <f>$M127*12000</f>
        <v>96000</v>
      </c>
      <c r="Q129" s="55">
        <v>96000</v>
      </c>
      <c r="R129" s="34">
        <v>96000</v>
      </c>
      <c r="S129" s="34">
        <f>$M127*12000</f>
        <v>96000</v>
      </c>
      <c r="T129" s="34">
        <f>$M127*12000</f>
        <v>96000</v>
      </c>
      <c r="U129" s="48"/>
      <c r="V129" s="48"/>
      <c r="W129" s="48"/>
      <c r="X129" s="48"/>
      <c r="Y129" s="48"/>
      <c r="Z129" s="3"/>
    </row>
    <row r="130" spans="1:26" s="15" customFormat="1" ht="14.25" customHeight="1">
      <c r="A130" s="105"/>
      <c r="B130" s="102"/>
      <c r="C130" s="105"/>
      <c r="D130" s="105"/>
      <c r="E130" s="106"/>
      <c r="F130" s="105"/>
      <c r="G130" s="49"/>
      <c r="H130" s="49"/>
      <c r="I130" s="50"/>
      <c r="J130" s="51"/>
      <c r="K130" s="51"/>
      <c r="L130" s="52"/>
      <c r="M130" s="56" t="s">
        <v>2807</v>
      </c>
      <c r="N130" s="57"/>
      <c r="O130" s="58"/>
      <c r="P130" s="58" t="e">
        <f>P128-P129</f>
        <v>#REF!</v>
      </c>
      <c r="Q130" s="58">
        <v>-96000</v>
      </c>
      <c r="R130" s="34">
        <v>-96000</v>
      </c>
      <c r="S130" s="34">
        <f>S128-S129</f>
        <v>-72000</v>
      </c>
      <c r="T130" s="34">
        <f>T128-T129</f>
        <v>-96000</v>
      </c>
      <c r="U130" s="48"/>
      <c r="V130" s="48"/>
      <c r="W130" s="48"/>
      <c r="X130" s="48"/>
      <c r="Y130" s="48"/>
      <c r="Z130" s="3"/>
    </row>
    <row r="131" spans="1:26" s="15" customFormat="1" ht="14.25" customHeight="1">
      <c r="A131" s="105"/>
      <c r="B131" s="107"/>
      <c r="C131" s="105"/>
      <c r="D131" s="105"/>
      <c r="E131" s="106"/>
      <c r="F131" s="105"/>
      <c r="G131" s="49"/>
      <c r="H131" s="49"/>
      <c r="I131" s="50"/>
      <c r="J131" s="51"/>
      <c r="K131" s="51"/>
      <c r="L131" s="52"/>
      <c r="M131" s="66" t="s">
        <v>2808</v>
      </c>
      <c r="N131" s="67"/>
      <c r="O131" s="68"/>
      <c r="P131" s="69">
        <f>P127/$M127</f>
        <v>0</v>
      </c>
      <c r="Q131" s="69">
        <v>0</v>
      </c>
      <c r="R131" s="70">
        <v>0</v>
      </c>
      <c r="S131" s="70">
        <f>S127/$M127</f>
        <v>0.25</v>
      </c>
      <c r="T131" s="71">
        <f>T127/$M127</f>
        <v>0</v>
      </c>
      <c r="U131" s="48"/>
      <c r="V131" s="48"/>
      <c r="W131" s="48"/>
      <c r="X131" s="48"/>
      <c r="Y131" s="48"/>
      <c r="Z131" s="3"/>
    </row>
    <row r="132" spans="1:26" ht="13.5">
      <c r="A132" s="111" t="s">
        <v>1263</v>
      </c>
      <c r="B132" s="84" t="str">
        <f aca="true" t="shared" si="18" ref="B132:B142">J132</f>
        <v>1963年/昭和38年</v>
      </c>
      <c r="C132" s="24" t="s">
        <v>398</v>
      </c>
      <c r="D132" s="24">
        <v>1963</v>
      </c>
      <c r="E132" s="26" t="s">
        <v>1545</v>
      </c>
      <c r="F132" s="24" t="str">
        <f aca="true" t="shared" si="19" ref="F132:F139">CONCATENATE(C132,D132,E132)</f>
        <v>OB196301</v>
      </c>
      <c r="G132" s="112" t="s">
        <v>80</v>
      </c>
      <c r="H132" s="86" t="s">
        <v>1092</v>
      </c>
      <c r="I132" s="87" t="s">
        <v>191</v>
      </c>
      <c r="J132" s="88" t="s">
        <v>105</v>
      </c>
      <c r="K132" s="29">
        <v>1963</v>
      </c>
      <c r="L132" s="30"/>
      <c r="M132" s="30"/>
      <c r="N132" s="90"/>
      <c r="O132" s="31"/>
      <c r="P132" s="396" t="e">
        <f>#REF!</f>
        <v>#REF!</v>
      </c>
      <c r="Q132" s="396">
        <v>0</v>
      </c>
      <c r="R132" s="82"/>
      <c r="S132" s="33"/>
      <c r="T132" s="33"/>
      <c r="U132" s="34"/>
      <c r="V132" s="34"/>
      <c r="W132" s="34"/>
      <c r="X132" s="34"/>
      <c r="Y132" s="34"/>
      <c r="Z132" s="3" t="e">
        <f t="shared" si="11"/>
        <v>#REF!</v>
      </c>
    </row>
    <row r="133" spans="1:26" ht="13.5">
      <c r="A133" s="111" t="s">
        <v>1264</v>
      </c>
      <c r="B133" s="84" t="str">
        <f>J133</f>
        <v>1963年/昭和38年</v>
      </c>
      <c r="C133" s="24" t="s">
        <v>398</v>
      </c>
      <c r="D133" s="24">
        <v>1963</v>
      </c>
      <c r="E133" s="26" t="s">
        <v>2262</v>
      </c>
      <c r="F133" s="24" t="str">
        <f>CONCATENATE(C133,D133,E133)</f>
        <v>OB196302</v>
      </c>
      <c r="G133" s="112" t="s">
        <v>81</v>
      </c>
      <c r="H133" s="86" t="s">
        <v>1093</v>
      </c>
      <c r="I133" s="87" t="s">
        <v>191</v>
      </c>
      <c r="J133" s="88" t="s">
        <v>105</v>
      </c>
      <c r="K133" s="29">
        <v>1963</v>
      </c>
      <c r="L133" s="30"/>
      <c r="M133" s="30"/>
      <c r="N133" s="90"/>
      <c r="O133" s="31"/>
      <c r="P133" s="396" t="e">
        <f>#REF!</f>
        <v>#REF!</v>
      </c>
      <c r="Q133" s="396">
        <v>0</v>
      </c>
      <c r="R133" s="33"/>
      <c r="S133" s="33"/>
      <c r="T133" s="33"/>
      <c r="U133" s="34"/>
      <c r="V133" s="34"/>
      <c r="W133" s="34"/>
      <c r="X133" s="34"/>
      <c r="Y133" s="34"/>
      <c r="Z133" s="3" t="e">
        <f>IF(P133,12000)</f>
        <v>#REF!</v>
      </c>
    </row>
    <row r="134" spans="1:26" ht="13.5">
      <c r="A134" s="111" t="s">
        <v>1265</v>
      </c>
      <c r="B134" s="84" t="str">
        <f t="shared" si="18"/>
        <v>1963年/昭和38年</v>
      </c>
      <c r="C134" s="24" t="s">
        <v>398</v>
      </c>
      <c r="D134" s="24">
        <v>1963</v>
      </c>
      <c r="E134" s="26" t="s">
        <v>2264</v>
      </c>
      <c r="F134" s="24" t="str">
        <f t="shared" si="19"/>
        <v>OB196303</v>
      </c>
      <c r="G134" s="112" t="s">
        <v>2846</v>
      </c>
      <c r="H134" s="86" t="s">
        <v>2737</v>
      </c>
      <c r="I134" s="87" t="s">
        <v>2800</v>
      </c>
      <c r="J134" s="88" t="s">
        <v>105</v>
      </c>
      <c r="K134" s="29">
        <v>1963</v>
      </c>
      <c r="L134" s="30"/>
      <c r="M134" s="30"/>
      <c r="N134" s="90"/>
      <c r="O134" s="31"/>
      <c r="P134" s="396" t="e">
        <f>#REF!</f>
        <v>#REF!</v>
      </c>
      <c r="Q134" s="396">
        <v>0</v>
      </c>
      <c r="R134" s="33"/>
      <c r="S134" s="33"/>
      <c r="T134" s="33"/>
      <c r="U134" s="34"/>
      <c r="V134" s="34"/>
      <c r="W134" s="34"/>
      <c r="X134" s="34"/>
      <c r="Y134" s="34"/>
      <c r="Z134" s="3" t="e">
        <f t="shared" si="11"/>
        <v>#REF!</v>
      </c>
    </row>
    <row r="135" spans="1:26" ht="13.5">
      <c r="A135" s="111" t="s">
        <v>1266</v>
      </c>
      <c r="B135" s="84" t="str">
        <f t="shared" si="18"/>
        <v>1963年/昭和38年</v>
      </c>
      <c r="C135" s="24" t="s">
        <v>398</v>
      </c>
      <c r="D135" s="24">
        <v>1963</v>
      </c>
      <c r="E135" s="26" t="s">
        <v>2266</v>
      </c>
      <c r="F135" s="24" t="str">
        <f t="shared" si="19"/>
        <v>OB196304</v>
      </c>
      <c r="G135" s="112" t="s">
        <v>914</v>
      </c>
      <c r="H135" s="86" t="s">
        <v>2754</v>
      </c>
      <c r="I135" s="87" t="s">
        <v>191</v>
      </c>
      <c r="J135" s="88" t="s">
        <v>105</v>
      </c>
      <c r="K135" s="29">
        <v>1963</v>
      </c>
      <c r="L135" s="30"/>
      <c r="M135" s="53" t="s">
        <v>45</v>
      </c>
      <c r="N135" s="90"/>
      <c r="O135" s="31" t="s">
        <v>145</v>
      </c>
      <c r="P135" s="396" t="e">
        <f>#REF!</f>
        <v>#REF!</v>
      </c>
      <c r="Q135" s="396">
        <v>12000</v>
      </c>
      <c r="R135" s="33">
        <v>12000</v>
      </c>
      <c r="S135" s="33">
        <v>12000</v>
      </c>
      <c r="T135" s="33"/>
      <c r="U135" s="34"/>
      <c r="V135" s="34"/>
      <c r="W135" s="34"/>
      <c r="X135" s="34"/>
      <c r="Y135" s="34"/>
      <c r="Z135" s="3" t="e">
        <f t="shared" si="11"/>
        <v>#REF!</v>
      </c>
    </row>
    <row r="136" spans="1:26" ht="13.5">
      <c r="A136" s="111" t="s">
        <v>1267</v>
      </c>
      <c r="B136" s="84" t="str">
        <f t="shared" si="18"/>
        <v>1963年/昭和38年</v>
      </c>
      <c r="C136" s="24" t="s">
        <v>398</v>
      </c>
      <c r="D136" s="24">
        <v>1963</v>
      </c>
      <c r="E136" s="26" t="s">
        <v>2268</v>
      </c>
      <c r="F136" s="24" t="str">
        <f t="shared" si="19"/>
        <v>OB196305</v>
      </c>
      <c r="G136" s="112" t="s">
        <v>915</v>
      </c>
      <c r="H136" s="86" t="s">
        <v>661</v>
      </c>
      <c r="I136" s="87" t="s">
        <v>191</v>
      </c>
      <c r="J136" s="88" t="s">
        <v>105</v>
      </c>
      <c r="K136" s="29">
        <v>1963</v>
      </c>
      <c r="L136" s="30"/>
      <c r="M136" s="30"/>
      <c r="N136" s="90"/>
      <c r="O136" s="31" t="s">
        <v>2847</v>
      </c>
      <c r="P136" s="396" t="e">
        <f>#REF!</f>
        <v>#REF!</v>
      </c>
      <c r="Q136" s="396">
        <v>0</v>
      </c>
      <c r="R136" s="33"/>
      <c r="S136" s="33">
        <v>12000</v>
      </c>
      <c r="T136" s="33"/>
      <c r="U136" s="34"/>
      <c r="V136" s="34"/>
      <c r="W136" s="34"/>
      <c r="X136" s="34"/>
      <c r="Y136" s="34"/>
      <c r="Z136" s="3" t="e">
        <f t="shared" si="11"/>
        <v>#REF!</v>
      </c>
    </row>
    <row r="137" spans="1:26" ht="13.5">
      <c r="A137" s="111" t="s">
        <v>1268</v>
      </c>
      <c r="B137" s="84" t="str">
        <f t="shared" si="18"/>
        <v>1963年/昭和38年</v>
      </c>
      <c r="C137" s="24" t="s">
        <v>398</v>
      </c>
      <c r="D137" s="24">
        <v>1963</v>
      </c>
      <c r="E137" s="26" t="s">
        <v>2270</v>
      </c>
      <c r="F137" s="24" t="str">
        <f t="shared" si="19"/>
        <v>OB196306</v>
      </c>
      <c r="G137" s="112" t="s">
        <v>2848</v>
      </c>
      <c r="H137" s="86" t="s">
        <v>737</v>
      </c>
      <c r="I137" s="87" t="s">
        <v>2817</v>
      </c>
      <c r="J137" s="88" t="s">
        <v>105</v>
      </c>
      <c r="K137" s="29">
        <v>1963</v>
      </c>
      <c r="L137" s="30"/>
      <c r="M137" s="30"/>
      <c r="N137" s="90"/>
      <c r="O137" s="31"/>
      <c r="P137" s="396" t="e">
        <f>#REF!</f>
        <v>#REF!</v>
      </c>
      <c r="Q137" s="396">
        <v>0</v>
      </c>
      <c r="R137" s="33"/>
      <c r="S137" s="33"/>
      <c r="T137" s="33"/>
      <c r="U137" s="34"/>
      <c r="V137" s="34"/>
      <c r="W137" s="34"/>
      <c r="X137" s="34"/>
      <c r="Y137" s="34"/>
      <c r="Z137" s="3" t="e">
        <f t="shared" si="11"/>
        <v>#REF!</v>
      </c>
    </row>
    <row r="138" spans="1:26" ht="13.5">
      <c r="A138" s="111" t="s">
        <v>1269</v>
      </c>
      <c r="B138" s="84" t="str">
        <f t="shared" si="18"/>
        <v>1963年/昭和38年</v>
      </c>
      <c r="C138" s="24" t="s">
        <v>398</v>
      </c>
      <c r="D138" s="24">
        <v>1963</v>
      </c>
      <c r="E138" s="26" t="s">
        <v>2271</v>
      </c>
      <c r="F138" s="24" t="str">
        <f t="shared" si="19"/>
        <v>OB196307</v>
      </c>
      <c r="G138" s="112" t="s">
        <v>916</v>
      </c>
      <c r="H138" s="86" t="s">
        <v>778</v>
      </c>
      <c r="I138" s="87" t="s">
        <v>191</v>
      </c>
      <c r="J138" s="88" t="s">
        <v>105</v>
      </c>
      <c r="K138" s="29">
        <v>1963</v>
      </c>
      <c r="L138" s="30"/>
      <c r="M138" s="53" t="s">
        <v>45</v>
      </c>
      <c r="N138" s="90"/>
      <c r="O138" s="31" t="s">
        <v>145</v>
      </c>
      <c r="P138" s="396" t="e">
        <f>#REF!</f>
        <v>#REF!</v>
      </c>
      <c r="Q138" s="396">
        <v>12000</v>
      </c>
      <c r="R138" s="33">
        <v>12000</v>
      </c>
      <c r="S138" s="33">
        <v>12000</v>
      </c>
      <c r="T138" s="33"/>
      <c r="U138" s="34"/>
      <c r="V138" s="34"/>
      <c r="W138" s="34"/>
      <c r="X138" s="34"/>
      <c r="Y138" s="34"/>
      <c r="Z138" s="3" t="e">
        <f t="shared" si="11"/>
        <v>#REF!</v>
      </c>
    </row>
    <row r="139" spans="1:26" ht="13.5">
      <c r="A139" s="111" t="s">
        <v>1270</v>
      </c>
      <c r="B139" s="84" t="str">
        <f t="shared" si="18"/>
        <v>1963年/昭和38年</v>
      </c>
      <c r="C139" s="24" t="s">
        <v>398</v>
      </c>
      <c r="D139" s="24">
        <v>1963</v>
      </c>
      <c r="E139" s="26" t="s">
        <v>2272</v>
      </c>
      <c r="F139" s="24" t="str">
        <f t="shared" si="19"/>
        <v>OB196308</v>
      </c>
      <c r="G139" s="112" t="s">
        <v>104</v>
      </c>
      <c r="H139" s="86" t="s">
        <v>1094</v>
      </c>
      <c r="I139" s="87" t="s">
        <v>2817</v>
      </c>
      <c r="J139" s="88" t="s">
        <v>105</v>
      </c>
      <c r="K139" s="29">
        <v>1963</v>
      </c>
      <c r="L139" s="30"/>
      <c r="M139" s="53" t="s">
        <v>45</v>
      </c>
      <c r="N139" s="90"/>
      <c r="O139" s="31"/>
      <c r="P139" s="396" t="e">
        <f>#REF!</f>
        <v>#REF!</v>
      </c>
      <c r="Q139" s="396">
        <v>12000</v>
      </c>
      <c r="R139" s="33">
        <v>12000</v>
      </c>
      <c r="S139" s="33"/>
      <c r="T139" s="33"/>
      <c r="U139" s="34"/>
      <c r="V139" s="34"/>
      <c r="W139" s="34"/>
      <c r="X139" s="34"/>
      <c r="Y139" s="34"/>
      <c r="Z139" s="3" t="e">
        <f aca="true" t="shared" si="20" ref="Z139:Z182">IF(P139,12000)</f>
        <v>#REF!</v>
      </c>
    </row>
    <row r="140" spans="1:26" ht="13.5">
      <c r="A140" s="111" t="s">
        <v>1271</v>
      </c>
      <c r="B140" s="84" t="str">
        <f t="shared" si="18"/>
        <v>1963年/昭和38年</v>
      </c>
      <c r="C140" s="24" t="s">
        <v>398</v>
      </c>
      <c r="D140" s="24">
        <v>1963</v>
      </c>
      <c r="E140" s="26" t="s">
        <v>2273</v>
      </c>
      <c r="F140" s="24" t="str">
        <f>CONCATENATE(C140,D140,E140)</f>
        <v>OB196309</v>
      </c>
      <c r="G140" s="112" t="s">
        <v>2849</v>
      </c>
      <c r="H140" s="86" t="s">
        <v>1095</v>
      </c>
      <c r="I140" s="87" t="s">
        <v>191</v>
      </c>
      <c r="J140" s="88" t="s">
        <v>105</v>
      </c>
      <c r="K140" s="29">
        <v>1963</v>
      </c>
      <c r="L140" s="30"/>
      <c r="M140" s="30"/>
      <c r="N140" s="90"/>
      <c r="O140" s="31"/>
      <c r="P140" s="396" t="e">
        <f>#REF!</f>
        <v>#REF!</v>
      </c>
      <c r="Q140" s="396">
        <v>0</v>
      </c>
      <c r="R140" s="33"/>
      <c r="S140" s="33"/>
      <c r="T140" s="33"/>
      <c r="U140" s="34"/>
      <c r="V140" s="34"/>
      <c r="W140" s="34"/>
      <c r="X140" s="34"/>
      <c r="Y140" s="34"/>
      <c r="Z140" s="3" t="e">
        <f t="shared" si="20"/>
        <v>#REF!</v>
      </c>
    </row>
    <row r="141" spans="1:26" ht="13.5">
      <c r="A141" s="111" t="s">
        <v>1272</v>
      </c>
      <c r="B141" s="84" t="str">
        <f t="shared" si="18"/>
        <v>1963年/昭和38年</v>
      </c>
      <c r="C141" s="24" t="s">
        <v>398</v>
      </c>
      <c r="D141" s="24">
        <v>1963</v>
      </c>
      <c r="E141" s="26" t="s">
        <v>2274</v>
      </c>
      <c r="F141" s="24" t="str">
        <f>CONCATENATE(C141,D141,E141)</f>
        <v>OB196310</v>
      </c>
      <c r="G141" s="112" t="s">
        <v>917</v>
      </c>
      <c r="H141" s="86" t="s">
        <v>2850</v>
      </c>
      <c r="I141" s="87" t="s">
        <v>2800</v>
      </c>
      <c r="J141" s="88" t="s">
        <v>105</v>
      </c>
      <c r="K141" s="29">
        <v>1963</v>
      </c>
      <c r="L141" s="30"/>
      <c r="M141" s="30"/>
      <c r="N141" s="90"/>
      <c r="O141" s="31"/>
      <c r="P141" s="396" t="e">
        <f>#REF!</f>
        <v>#REF!</v>
      </c>
      <c r="Q141" s="396">
        <v>0</v>
      </c>
      <c r="R141" s="115"/>
      <c r="S141" s="33"/>
      <c r="T141" s="33"/>
      <c r="U141" s="34"/>
      <c r="V141" s="34"/>
      <c r="W141" s="34"/>
      <c r="X141" s="34"/>
      <c r="Y141" s="34"/>
      <c r="Z141" s="3" t="e">
        <f t="shared" si="20"/>
        <v>#REF!</v>
      </c>
    </row>
    <row r="142" spans="1:26" ht="13.5">
      <c r="A142" s="111" t="s">
        <v>1273</v>
      </c>
      <c r="B142" s="25" t="str">
        <f t="shared" si="18"/>
        <v>1963年/昭和38年</v>
      </c>
      <c r="C142" s="24" t="s">
        <v>398</v>
      </c>
      <c r="D142" s="24">
        <v>1963</v>
      </c>
      <c r="E142" s="26" t="s">
        <v>2275</v>
      </c>
      <c r="F142" s="24" t="str">
        <f>CONCATENATE(C142,D142,E142)</f>
        <v>OB196311</v>
      </c>
      <c r="G142" s="112" t="s">
        <v>918</v>
      </c>
      <c r="H142" s="86" t="s">
        <v>2851</v>
      </c>
      <c r="I142" s="87" t="s">
        <v>191</v>
      </c>
      <c r="J142" s="88" t="s">
        <v>105</v>
      </c>
      <c r="K142" s="29">
        <v>1963</v>
      </c>
      <c r="L142" s="30"/>
      <c r="M142" s="30"/>
      <c r="N142" s="90"/>
      <c r="O142" s="31"/>
      <c r="P142" s="396" t="e">
        <f>#REF!</f>
        <v>#REF!</v>
      </c>
      <c r="Q142" s="396">
        <v>12000</v>
      </c>
      <c r="R142" s="33"/>
      <c r="S142" s="33">
        <v>12000</v>
      </c>
      <c r="T142" s="33"/>
      <c r="U142" s="34"/>
      <c r="V142" s="34"/>
      <c r="W142" s="34"/>
      <c r="X142" s="34"/>
      <c r="Y142" s="34"/>
      <c r="Z142" s="3" t="e">
        <f>IF(P142,12000)</f>
        <v>#REF!</v>
      </c>
    </row>
    <row r="143" spans="1:26" s="15" customFormat="1" ht="14.25" customHeight="1">
      <c r="A143" s="116"/>
      <c r="B143" s="37"/>
      <c r="C143" s="116"/>
      <c r="D143" s="116"/>
      <c r="E143" s="117"/>
      <c r="F143" s="116"/>
      <c r="G143" s="39">
        <f>COUNTA(G132:G142)</f>
        <v>11</v>
      </c>
      <c r="H143" s="39"/>
      <c r="I143" s="40"/>
      <c r="J143" s="41"/>
      <c r="K143" s="41"/>
      <c r="L143" s="42">
        <f>COUNTA(L132:L142)</f>
        <v>0</v>
      </c>
      <c r="M143" s="96">
        <f>COUNTA(G132:G142)-COUNTA(L132:L142)</f>
        <v>11</v>
      </c>
      <c r="N143" s="97"/>
      <c r="O143" s="98"/>
      <c r="P143" s="397">
        <f>COUNTIF(P132:P142,12000)</f>
        <v>0</v>
      </c>
      <c r="Q143" s="397">
        <v>4</v>
      </c>
      <c r="R143" s="113">
        <v>3</v>
      </c>
      <c r="S143" s="114">
        <f>COUNTA(S132:S142)</f>
        <v>4</v>
      </c>
      <c r="T143" s="47">
        <f>COUNTA(T132:T141)</f>
        <v>0</v>
      </c>
      <c r="U143" s="48"/>
      <c r="V143" s="48"/>
      <c r="W143" s="48"/>
      <c r="X143" s="48"/>
      <c r="Y143" s="48"/>
      <c r="Z143" s="3"/>
    </row>
    <row r="144" spans="1:26" s="15" customFormat="1" ht="14.25" customHeight="1">
      <c r="A144" s="116"/>
      <c r="B144" s="37"/>
      <c r="C144" s="116"/>
      <c r="D144" s="116"/>
      <c r="E144" s="117"/>
      <c r="F144" s="116"/>
      <c r="G144" s="49"/>
      <c r="H144" s="49"/>
      <c r="I144" s="50"/>
      <c r="J144" s="51"/>
      <c r="K144" s="51"/>
      <c r="L144" s="52"/>
      <c r="M144" s="53" t="s">
        <v>2805</v>
      </c>
      <c r="N144" s="54"/>
      <c r="O144" s="55"/>
      <c r="P144" s="55" t="e">
        <f>SUM(P132:P142)</f>
        <v>#REF!</v>
      </c>
      <c r="Q144" s="55">
        <v>48000</v>
      </c>
      <c r="R144" s="33">
        <v>36000</v>
      </c>
      <c r="S144" s="33">
        <f>SUM(S132:S141)</f>
        <v>36000</v>
      </c>
      <c r="T144" s="34">
        <f>SUM(T132:T141)</f>
        <v>0</v>
      </c>
      <c r="U144" s="48"/>
      <c r="V144" s="48"/>
      <c r="W144" s="48"/>
      <c r="X144" s="48"/>
      <c r="Y144" s="48"/>
      <c r="Z144" s="3"/>
    </row>
    <row r="145" spans="1:26" s="15" customFormat="1" ht="14.25" customHeight="1">
      <c r="A145" s="116"/>
      <c r="B145" s="37"/>
      <c r="C145" s="116"/>
      <c r="D145" s="116"/>
      <c r="E145" s="117"/>
      <c r="F145" s="116"/>
      <c r="G145" s="49"/>
      <c r="H145" s="49"/>
      <c r="I145" s="50"/>
      <c r="J145" s="51"/>
      <c r="K145" s="51"/>
      <c r="L145" s="52"/>
      <c r="M145" s="53" t="s">
        <v>2806</v>
      </c>
      <c r="N145" s="54"/>
      <c r="O145" s="55"/>
      <c r="P145" s="55">
        <f>$M143*12000</f>
        <v>132000</v>
      </c>
      <c r="Q145" s="55">
        <v>132000</v>
      </c>
      <c r="R145" s="33">
        <v>132000</v>
      </c>
      <c r="S145" s="33">
        <f>$M143*12000</f>
        <v>132000</v>
      </c>
      <c r="T145" s="34">
        <f>$M143*12000</f>
        <v>132000</v>
      </c>
      <c r="U145" s="48"/>
      <c r="V145" s="48"/>
      <c r="W145" s="48"/>
      <c r="X145" s="48"/>
      <c r="Y145" s="48"/>
      <c r="Z145" s="3"/>
    </row>
    <row r="146" spans="1:26" s="15" customFormat="1" ht="14.25" customHeight="1">
      <c r="A146" s="116"/>
      <c r="B146" s="37"/>
      <c r="C146" s="116"/>
      <c r="D146" s="116"/>
      <c r="E146" s="117"/>
      <c r="F146" s="116"/>
      <c r="G146" s="49"/>
      <c r="H146" s="49"/>
      <c r="I146" s="50"/>
      <c r="J146" s="51"/>
      <c r="K146" s="51"/>
      <c r="L146" s="52"/>
      <c r="M146" s="56" t="s">
        <v>2807</v>
      </c>
      <c r="N146" s="57"/>
      <c r="O146" s="58"/>
      <c r="P146" s="58" t="e">
        <f>P144-P145</f>
        <v>#REF!</v>
      </c>
      <c r="Q146" s="58">
        <v>-84000</v>
      </c>
      <c r="R146" s="33">
        <v>-96000</v>
      </c>
      <c r="S146" s="33">
        <f>S144-S145</f>
        <v>-96000</v>
      </c>
      <c r="T146" s="34">
        <f>T144-T145</f>
        <v>-132000</v>
      </c>
      <c r="U146" s="48"/>
      <c r="V146" s="48"/>
      <c r="W146" s="48"/>
      <c r="X146" s="48"/>
      <c r="Y146" s="48"/>
      <c r="Z146" s="3"/>
    </row>
    <row r="147" spans="1:26" s="15" customFormat="1" ht="14.25" customHeight="1">
      <c r="A147" s="116"/>
      <c r="B147" s="60"/>
      <c r="C147" s="116"/>
      <c r="D147" s="116"/>
      <c r="E147" s="117"/>
      <c r="F147" s="116"/>
      <c r="G147" s="49"/>
      <c r="H147" s="49"/>
      <c r="I147" s="50"/>
      <c r="J147" s="51"/>
      <c r="K147" s="51"/>
      <c r="L147" s="52"/>
      <c r="M147" s="66" t="s">
        <v>2808</v>
      </c>
      <c r="N147" s="67"/>
      <c r="O147" s="68"/>
      <c r="P147" s="69">
        <f>P143/$M143</f>
        <v>0</v>
      </c>
      <c r="Q147" s="69">
        <v>0.36363636363636365</v>
      </c>
      <c r="R147" s="70">
        <v>0.2727272727272727</v>
      </c>
      <c r="S147" s="70">
        <f>S143/$M143</f>
        <v>0.36363636363636365</v>
      </c>
      <c r="T147" s="71">
        <f>T143/$M143</f>
        <v>0</v>
      </c>
      <c r="U147" s="48"/>
      <c r="V147" s="48"/>
      <c r="W147" s="48"/>
      <c r="X147" s="48"/>
      <c r="Y147" s="48"/>
      <c r="Z147" s="3"/>
    </row>
    <row r="148" spans="1:26" ht="13.5">
      <c r="A148" s="111" t="s">
        <v>1274</v>
      </c>
      <c r="B148" s="84" t="str">
        <f aca="true" t="shared" si="21" ref="B148:B161">J148</f>
        <v>1964年/昭和39年</v>
      </c>
      <c r="C148" s="24" t="s">
        <v>398</v>
      </c>
      <c r="D148" s="24">
        <v>1964</v>
      </c>
      <c r="E148" s="26" t="s">
        <v>1545</v>
      </c>
      <c r="F148" s="24" t="str">
        <f aca="true" t="shared" si="22" ref="F148:F161">CONCATENATE(C148,D148,E148)</f>
        <v>OB196401</v>
      </c>
      <c r="G148" s="118" t="s">
        <v>82</v>
      </c>
      <c r="H148" s="119" t="s">
        <v>1096</v>
      </c>
      <c r="I148" s="120" t="s">
        <v>191</v>
      </c>
      <c r="J148" s="121" t="s">
        <v>107</v>
      </c>
      <c r="K148" s="122">
        <v>1964</v>
      </c>
      <c r="L148" s="123"/>
      <c r="M148" s="123"/>
      <c r="N148" s="124"/>
      <c r="O148" s="125"/>
      <c r="P148" s="398" t="e">
        <f>#REF!</f>
        <v>#REF!</v>
      </c>
      <c r="Q148" s="398">
        <v>0</v>
      </c>
      <c r="R148" s="126"/>
      <c r="S148" s="127"/>
      <c r="T148" s="128"/>
      <c r="U148" s="129"/>
      <c r="V148" s="129"/>
      <c r="W148" s="129"/>
      <c r="X148" s="129"/>
      <c r="Y148" s="129"/>
      <c r="Z148" s="3" t="e">
        <f t="shared" si="20"/>
        <v>#REF!</v>
      </c>
    </row>
    <row r="149" spans="1:26" ht="13.5">
      <c r="A149" s="111" t="s">
        <v>1275</v>
      </c>
      <c r="B149" s="84" t="str">
        <f>J149</f>
        <v>1964年/昭和39年</v>
      </c>
      <c r="C149" s="24" t="s">
        <v>398</v>
      </c>
      <c r="D149" s="24">
        <v>1964</v>
      </c>
      <c r="E149" s="26" t="s">
        <v>2262</v>
      </c>
      <c r="F149" s="24" t="str">
        <f>CONCATENATE(C149,D149,E149)</f>
        <v>OB196402</v>
      </c>
      <c r="G149" s="118" t="s">
        <v>919</v>
      </c>
      <c r="H149" s="119" t="s">
        <v>2852</v>
      </c>
      <c r="I149" s="120" t="s">
        <v>191</v>
      </c>
      <c r="J149" s="121" t="s">
        <v>107</v>
      </c>
      <c r="K149" s="122">
        <v>1964</v>
      </c>
      <c r="L149" s="123"/>
      <c r="M149" s="123"/>
      <c r="N149" s="124"/>
      <c r="O149" s="125"/>
      <c r="P149" s="398" t="e">
        <f>#REF!</f>
        <v>#REF!</v>
      </c>
      <c r="Q149" s="398">
        <v>0</v>
      </c>
      <c r="R149" s="127"/>
      <c r="S149" s="127">
        <v>12000</v>
      </c>
      <c r="T149" s="128"/>
      <c r="U149" s="129"/>
      <c r="V149" s="129"/>
      <c r="W149" s="129"/>
      <c r="X149" s="129"/>
      <c r="Y149" s="129"/>
      <c r="Z149" s="3" t="e">
        <f>IF(P149,12000)</f>
        <v>#REF!</v>
      </c>
    </row>
    <row r="150" spans="1:26" ht="13.5">
      <c r="A150" s="111" t="s">
        <v>1276</v>
      </c>
      <c r="B150" s="84" t="str">
        <f>J150</f>
        <v>1964年/昭和39年</v>
      </c>
      <c r="C150" s="24" t="s">
        <v>398</v>
      </c>
      <c r="D150" s="24">
        <v>1964</v>
      </c>
      <c r="E150" s="26" t="s">
        <v>2264</v>
      </c>
      <c r="F150" s="24" t="str">
        <f>CONCATENATE(C150,D150,E150)</f>
        <v>OB196403</v>
      </c>
      <c r="G150" s="118" t="s">
        <v>106</v>
      </c>
      <c r="H150" s="119" t="s">
        <v>1097</v>
      </c>
      <c r="I150" s="120" t="s">
        <v>2817</v>
      </c>
      <c r="J150" s="121" t="s">
        <v>107</v>
      </c>
      <c r="K150" s="122">
        <v>1964</v>
      </c>
      <c r="L150" s="123"/>
      <c r="M150" s="130" t="s">
        <v>45</v>
      </c>
      <c r="N150" s="124"/>
      <c r="O150" s="125"/>
      <c r="P150" s="398" t="e">
        <f>#REF!</f>
        <v>#REF!</v>
      </c>
      <c r="Q150" s="398">
        <v>12000</v>
      </c>
      <c r="R150" s="126">
        <v>12000</v>
      </c>
      <c r="S150" s="127"/>
      <c r="T150" s="128"/>
      <c r="U150" s="129"/>
      <c r="V150" s="129"/>
      <c r="W150" s="129"/>
      <c r="X150" s="129"/>
      <c r="Y150" s="129"/>
      <c r="Z150" s="3" t="e">
        <f>IF(P150,12000)</f>
        <v>#REF!</v>
      </c>
    </row>
    <row r="151" spans="1:26" ht="13.5">
      <c r="A151" s="111" t="s">
        <v>1277</v>
      </c>
      <c r="B151" s="84" t="str">
        <f t="shared" si="21"/>
        <v>1964年/昭和39年</v>
      </c>
      <c r="C151" s="24" t="s">
        <v>398</v>
      </c>
      <c r="D151" s="24">
        <v>1964</v>
      </c>
      <c r="E151" s="26" t="s">
        <v>2266</v>
      </c>
      <c r="F151" s="24" t="str">
        <f t="shared" si="22"/>
        <v>OB196404</v>
      </c>
      <c r="G151" s="118" t="s">
        <v>920</v>
      </c>
      <c r="H151" s="119" t="s">
        <v>2853</v>
      </c>
      <c r="I151" s="120" t="s">
        <v>191</v>
      </c>
      <c r="J151" s="121" t="s">
        <v>107</v>
      </c>
      <c r="K151" s="122">
        <v>1964</v>
      </c>
      <c r="L151" s="123"/>
      <c r="M151" s="123"/>
      <c r="N151" s="131" t="s">
        <v>45</v>
      </c>
      <c r="O151" s="125"/>
      <c r="P151" s="398" t="e">
        <f>#REF!</f>
        <v>#REF!</v>
      </c>
      <c r="Q151" s="398">
        <v>0</v>
      </c>
      <c r="R151" s="127">
        <v>12000</v>
      </c>
      <c r="S151" s="127">
        <v>12000</v>
      </c>
      <c r="T151" s="128"/>
      <c r="U151" s="129"/>
      <c r="V151" s="129"/>
      <c r="W151" s="129"/>
      <c r="X151" s="129"/>
      <c r="Y151" s="129"/>
      <c r="Z151" s="3" t="e">
        <f t="shared" si="20"/>
        <v>#REF!</v>
      </c>
    </row>
    <row r="152" spans="1:26" ht="13.5">
      <c r="A152" s="111" t="s">
        <v>1278</v>
      </c>
      <c r="B152" s="84" t="str">
        <f t="shared" si="21"/>
        <v>1964年/昭和39年</v>
      </c>
      <c r="C152" s="24" t="s">
        <v>398</v>
      </c>
      <c r="D152" s="24">
        <v>1964</v>
      </c>
      <c r="E152" s="26" t="s">
        <v>2268</v>
      </c>
      <c r="F152" s="24" t="str">
        <f t="shared" si="22"/>
        <v>OB196405</v>
      </c>
      <c r="G152" s="118" t="s">
        <v>921</v>
      </c>
      <c r="H152" s="119" t="s">
        <v>1519</v>
      </c>
      <c r="I152" s="120" t="s">
        <v>191</v>
      </c>
      <c r="J152" s="121" t="s">
        <v>107</v>
      </c>
      <c r="K152" s="122">
        <v>1964</v>
      </c>
      <c r="L152" s="123"/>
      <c r="M152" s="123"/>
      <c r="N152" s="124"/>
      <c r="O152" s="125"/>
      <c r="P152" s="398" t="e">
        <f>#REF!</f>
        <v>#REF!</v>
      </c>
      <c r="Q152" s="398">
        <v>0</v>
      </c>
      <c r="R152" s="127"/>
      <c r="S152" s="127"/>
      <c r="T152" s="128"/>
      <c r="U152" s="129"/>
      <c r="V152" s="129"/>
      <c r="W152" s="129"/>
      <c r="X152" s="129"/>
      <c r="Y152" s="129"/>
      <c r="Z152" s="3" t="e">
        <f t="shared" si="20"/>
        <v>#REF!</v>
      </c>
    </row>
    <row r="153" spans="1:26" ht="13.5">
      <c r="A153" s="111" t="s">
        <v>1279</v>
      </c>
      <c r="B153" s="84" t="str">
        <f t="shared" si="21"/>
        <v>1964年/昭和39年</v>
      </c>
      <c r="C153" s="24" t="s">
        <v>398</v>
      </c>
      <c r="D153" s="24">
        <v>1964</v>
      </c>
      <c r="E153" s="26" t="s">
        <v>2270</v>
      </c>
      <c r="F153" s="24" t="str">
        <f t="shared" si="22"/>
        <v>OB196406</v>
      </c>
      <c r="G153" s="118" t="s">
        <v>2854</v>
      </c>
      <c r="H153" s="119" t="s">
        <v>1072</v>
      </c>
      <c r="I153" s="120" t="s">
        <v>191</v>
      </c>
      <c r="J153" s="121" t="s">
        <v>107</v>
      </c>
      <c r="K153" s="122">
        <v>1964</v>
      </c>
      <c r="L153" s="123"/>
      <c r="M153" s="123"/>
      <c r="N153" s="124"/>
      <c r="O153" s="125"/>
      <c r="P153" s="398" t="e">
        <f>#REF!</f>
        <v>#REF!</v>
      </c>
      <c r="Q153" s="398">
        <v>0</v>
      </c>
      <c r="R153" s="127"/>
      <c r="S153" s="127"/>
      <c r="T153" s="128"/>
      <c r="U153" s="129"/>
      <c r="V153" s="129"/>
      <c r="W153" s="129"/>
      <c r="X153" s="129"/>
      <c r="Y153" s="129"/>
      <c r="Z153" s="3" t="e">
        <f t="shared" si="20"/>
        <v>#REF!</v>
      </c>
    </row>
    <row r="154" spans="1:26" ht="13.5">
      <c r="A154" s="111" t="s">
        <v>1280</v>
      </c>
      <c r="B154" s="84" t="str">
        <f t="shared" si="21"/>
        <v>1964年/昭和39年</v>
      </c>
      <c r="C154" s="24" t="s">
        <v>398</v>
      </c>
      <c r="D154" s="24">
        <v>1964</v>
      </c>
      <c r="E154" s="26" t="s">
        <v>2271</v>
      </c>
      <c r="F154" s="24" t="str">
        <f t="shared" si="22"/>
        <v>OB196407</v>
      </c>
      <c r="G154" s="118" t="s">
        <v>922</v>
      </c>
      <c r="H154" s="119" t="s">
        <v>688</v>
      </c>
      <c r="I154" s="120" t="s">
        <v>191</v>
      </c>
      <c r="J154" s="121" t="s">
        <v>107</v>
      </c>
      <c r="K154" s="122">
        <v>1964</v>
      </c>
      <c r="L154" s="123"/>
      <c r="M154" s="130" t="s">
        <v>45</v>
      </c>
      <c r="N154" s="124"/>
      <c r="O154" s="125" t="s">
        <v>145</v>
      </c>
      <c r="P154" s="398" t="e">
        <f>#REF!</f>
        <v>#REF!</v>
      </c>
      <c r="Q154" s="398">
        <v>12000</v>
      </c>
      <c r="R154" s="127">
        <v>12000</v>
      </c>
      <c r="S154" s="127">
        <v>12000</v>
      </c>
      <c r="T154" s="128"/>
      <c r="U154" s="129"/>
      <c r="V154" s="129"/>
      <c r="W154" s="129"/>
      <c r="X154" s="129"/>
      <c r="Y154" s="129"/>
      <c r="Z154" s="3" t="e">
        <f t="shared" si="20"/>
        <v>#REF!</v>
      </c>
    </row>
    <row r="155" spans="1:26" ht="13.5">
      <c r="A155" s="111" t="s">
        <v>1281</v>
      </c>
      <c r="B155" s="84" t="str">
        <f t="shared" si="21"/>
        <v>1964年/昭和39年</v>
      </c>
      <c r="C155" s="24" t="s">
        <v>398</v>
      </c>
      <c r="D155" s="24">
        <v>1964</v>
      </c>
      <c r="E155" s="26" t="s">
        <v>2272</v>
      </c>
      <c r="F155" s="24" t="str">
        <f t="shared" si="22"/>
        <v>OB196408</v>
      </c>
      <c r="G155" s="118" t="s">
        <v>108</v>
      </c>
      <c r="H155" s="119" t="s">
        <v>2691</v>
      </c>
      <c r="I155" s="120" t="s">
        <v>2817</v>
      </c>
      <c r="J155" s="121" t="s">
        <v>107</v>
      </c>
      <c r="K155" s="122">
        <v>1964</v>
      </c>
      <c r="L155" s="123"/>
      <c r="M155" s="130" t="s">
        <v>45</v>
      </c>
      <c r="N155" s="124"/>
      <c r="O155" s="125"/>
      <c r="P155" s="398" t="e">
        <f>#REF!</f>
        <v>#REF!</v>
      </c>
      <c r="Q155" s="398">
        <v>12000</v>
      </c>
      <c r="R155" s="127">
        <v>12000</v>
      </c>
      <c r="S155" s="127"/>
      <c r="T155" s="128"/>
      <c r="U155" s="129"/>
      <c r="V155" s="129"/>
      <c r="W155" s="129"/>
      <c r="X155" s="129"/>
      <c r="Y155" s="129"/>
      <c r="Z155" s="3" t="e">
        <f t="shared" si="20"/>
        <v>#REF!</v>
      </c>
    </row>
    <row r="156" spans="1:26" ht="13.5">
      <c r="A156" s="111" t="s">
        <v>1282</v>
      </c>
      <c r="B156" s="84" t="str">
        <f t="shared" si="21"/>
        <v>1964年/昭和39年</v>
      </c>
      <c r="C156" s="24" t="s">
        <v>398</v>
      </c>
      <c r="D156" s="24">
        <v>1964</v>
      </c>
      <c r="E156" s="26" t="s">
        <v>2273</v>
      </c>
      <c r="F156" s="24" t="str">
        <f t="shared" si="22"/>
        <v>OB196409</v>
      </c>
      <c r="G156" s="118" t="s">
        <v>109</v>
      </c>
      <c r="H156" s="119" t="s">
        <v>366</v>
      </c>
      <c r="I156" s="120" t="s">
        <v>2817</v>
      </c>
      <c r="J156" s="121" t="s">
        <v>107</v>
      </c>
      <c r="K156" s="122">
        <v>1964</v>
      </c>
      <c r="L156" s="123"/>
      <c r="M156" s="123"/>
      <c r="N156" s="124"/>
      <c r="O156" s="125"/>
      <c r="P156" s="398" t="e">
        <f>#REF!</f>
        <v>#REF!</v>
      </c>
      <c r="Q156" s="398">
        <v>0</v>
      </c>
      <c r="R156" s="127"/>
      <c r="S156" s="127"/>
      <c r="T156" s="128"/>
      <c r="U156" s="129"/>
      <c r="V156" s="129"/>
      <c r="W156" s="129"/>
      <c r="X156" s="129"/>
      <c r="Y156" s="129"/>
      <c r="Z156" s="3" t="e">
        <f t="shared" si="20"/>
        <v>#REF!</v>
      </c>
    </row>
    <row r="157" spans="1:26" ht="13.5">
      <c r="A157" s="111" t="s">
        <v>1283</v>
      </c>
      <c r="B157" s="84" t="str">
        <f t="shared" si="21"/>
        <v>1964年/昭和39年</v>
      </c>
      <c r="C157" s="24" t="s">
        <v>398</v>
      </c>
      <c r="D157" s="24">
        <v>1964</v>
      </c>
      <c r="E157" s="26" t="s">
        <v>2274</v>
      </c>
      <c r="F157" s="24" t="str">
        <f t="shared" si="22"/>
        <v>OB196410</v>
      </c>
      <c r="G157" s="118" t="s">
        <v>2855</v>
      </c>
      <c r="H157" s="119" t="s">
        <v>1098</v>
      </c>
      <c r="I157" s="120" t="s">
        <v>191</v>
      </c>
      <c r="J157" s="121" t="s">
        <v>107</v>
      </c>
      <c r="K157" s="122">
        <v>1964</v>
      </c>
      <c r="L157" s="123"/>
      <c r="M157" s="123"/>
      <c r="N157" s="124"/>
      <c r="O157" s="125"/>
      <c r="P157" s="398" t="e">
        <f>#REF!</f>
        <v>#REF!</v>
      </c>
      <c r="Q157" s="398">
        <v>0</v>
      </c>
      <c r="R157" s="127">
        <v>12000</v>
      </c>
      <c r="S157" s="127">
        <v>12000</v>
      </c>
      <c r="T157" s="128"/>
      <c r="U157" s="129"/>
      <c r="V157" s="129"/>
      <c r="W157" s="129"/>
      <c r="X157" s="129"/>
      <c r="Y157" s="129"/>
      <c r="Z157" s="3" t="e">
        <f t="shared" si="20"/>
        <v>#REF!</v>
      </c>
    </row>
    <row r="158" spans="1:26" ht="13.5">
      <c r="A158" s="111" t="s">
        <v>1284</v>
      </c>
      <c r="B158" s="84" t="str">
        <f t="shared" si="21"/>
        <v>1964年/昭和39年</v>
      </c>
      <c r="C158" s="24" t="s">
        <v>398</v>
      </c>
      <c r="D158" s="24">
        <v>1964</v>
      </c>
      <c r="E158" s="26" t="s">
        <v>2275</v>
      </c>
      <c r="F158" s="24" t="str">
        <f t="shared" si="22"/>
        <v>OB196411</v>
      </c>
      <c r="G158" s="118" t="s">
        <v>923</v>
      </c>
      <c r="H158" s="119" t="s">
        <v>778</v>
      </c>
      <c r="I158" s="120" t="s">
        <v>2817</v>
      </c>
      <c r="J158" s="121" t="s">
        <v>107</v>
      </c>
      <c r="K158" s="122">
        <v>1964</v>
      </c>
      <c r="L158" s="123"/>
      <c r="M158" s="123"/>
      <c r="N158" s="124"/>
      <c r="O158" s="125"/>
      <c r="P158" s="398" t="e">
        <f>#REF!</f>
        <v>#REF!</v>
      </c>
      <c r="Q158" s="398">
        <v>0</v>
      </c>
      <c r="R158" s="127"/>
      <c r="S158" s="127"/>
      <c r="T158" s="128"/>
      <c r="U158" s="129"/>
      <c r="V158" s="129"/>
      <c r="W158" s="129"/>
      <c r="X158" s="129"/>
      <c r="Y158" s="129"/>
      <c r="Z158" s="3" t="e">
        <f t="shared" si="20"/>
        <v>#REF!</v>
      </c>
    </row>
    <row r="159" spans="1:26" ht="13.5">
      <c r="A159" s="111" t="s">
        <v>1285</v>
      </c>
      <c r="B159" s="84" t="str">
        <f t="shared" si="21"/>
        <v>1964年/昭和39年</v>
      </c>
      <c r="C159" s="24" t="s">
        <v>398</v>
      </c>
      <c r="D159" s="24">
        <v>1964</v>
      </c>
      <c r="E159" s="26" t="s">
        <v>2276</v>
      </c>
      <c r="F159" s="24" t="str">
        <f t="shared" si="22"/>
        <v>OB196412</v>
      </c>
      <c r="G159" s="118" t="s">
        <v>2856</v>
      </c>
      <c r="H159" s="119" t="s">
        <v>403</v>
      </c>
      <c r="I159" s="120" t="s">
        <v>191</v>
      </c>
      <c r="J159" s="121" t="s">
        <v>107</v>
      </c>
      <c r="K159" s="122">
        <v>1964</v>
      </c>
      <c r="L159" s="123"/>
      <c r="M159" s="123"/>
      <c r="N159" s="124"/>
      <c r="O159" s="125"/>
      <c r="P159" s="398" t="e">
        <f>#REF!</f>
        <v>#REF!</v>
      </c>
      <c r="Q159" s="398">
        <v>0</v>
      </c>
      <c r="R159" s="127"/>
      <c r="S159" s="127"/>
      <c r="T159" s="128"/>
      <c r="U159" s="129"/>
      <c r="V159" s="129"/>
      <c r="W159" s="129"/>
      <c r="X159" s="129"/>
      <c r="Y159" s="129"/>
      <c r="Z159" s="3" t="e">
        <f t="shared" si="20"/>
        <v>#REF!</v>
      </c>
    </row>
    <row r="160" spans="1:26" ht="13.5">
      <c r="A160" s="111" t="s">
        <v>1286</v>
      </c>
      <c r="B160" s="84" t="str">
        <f t="shared" si="21"/>
        <v>1964年/昭和39年</v>
      </c>
      <c r="C160" s="24" t="s">
        <v>398</v>
      </c>
      <c r="D160" s="24">
        <v>1964</v>
      </c>
      <c r="E160" s="26" t="s">
        <v>2277</v>
      </c>
      <c r="F160" s="24" t="str">
        <f t="shared" si="22"/>
        <v>OB196413</v>
      </c>
      <c r="G160" s="118" t="s">
        <v>110</v>
      </c>
      <c r="H160" s="119" t="s">
        <v>2857</v>
      </c>
      <c r="I160" s="120" t="s">
        <v>191</v>
      </c>
      <c r="J160" s="121" t="s">
        <v>107</v>
      </c>
      <c r="K160" s="122">
        <v>1964</v>
      </c>
      <c r="L160" s="123"/>
      <c r="M160" s="123"/>
      <c r="N160" s="124"/>
      <c r="O160" s="125"/>
      <c r="P160" s="398" t="e">
        <f>#REF!</f>
        <v>#REF!</v>
      </c>
      <c r="Q160" s="398">
        <v>0</v>
      </c>
      <c r="R160" s="127"/>
      <c r="S160" s="127"/>
      <c r="T160" s="128"/>
      <c r="U160" s="129"/>
      <c r="V160" s="129"/>
      <c r="W160" s="129"/>
      <c r="X160" s="129"/>
      <c r="Y160" s="129"/>
      <c r="Z160" s="3" t="e">
        <f t="shared" si="20"/>
        <v>#REF!</v>
      </c>
    </row>
    <row r="161" spans="1:26" ht="13.5">
      <c r="A161" s="111" t="s">
        <v>1287</v>
      </c>
      <c r="B161" s="25" t="str">
        <f t="shared" si="21"/>
        <v>1964年/昭和39年</v>
      </c>
      <c r="C161" s="24" t="s">
        <v>398</v>
      </c>
      <c r="D161" s="24">
        <v>1964</v>
      </c>
      <c r="E161" s="26" t="s">
        <v>2278</v>
      </c>
      <c r="F161" s="24" t="str">
        <f t="shared" si="22"/>
        <v>OB196414</v>
      </c>
      <c r="G161" s="118" t="s">
        <v>111</v>
      </c>
      <c r="H161" s="119" t="s">
        <v>780</v>
      </c>
      <c r="I161" s="120" t="s">
        <v>191</v>
      </c>
      <c r="J161" s="121" t="s">
        <v>107</v>
      </c>
      <c r="K161" s="122">
        <v>1964</v>
      </c>
      <c r="L161" s="123"/>
      <c r="M161" s="123"/>
      <c r="N161" s="124"/>
      <c r="O161" s="125"/>
      <c r="P161" s="398" t="e">
        <f>#REF!</f>
        <v>#REF!</v>
      </c>
      <c r="Q161" s="398">
        <v>0</v>
      </c>
      <c r="R161" s="127"/>
      <c r="S161" s="127"/>
      <c r="T161" s="128"/>
      <c r="U161" s="129"/>
      <c r="V161" s="129"/>
      <c r="W161" s="129"/>
      <c r="X161" s="129"/>
      <c r="Y161" s="129"/>
      <c r="Z161" s="3" t="e">
        <f t="shared" si="20"/>
        <v>#REF!</v>
      </c>
    </row>
    <row r="162" spans="1:26" s="15" customFormat="1" ht="14.25" customHeight="1">
      <c r="A162" s="6"/>
      <c r="B162" s="37"/>
      <c r="C162" s="6"/>
      <c r="D162" s="6"/>
      <c r="E162" s="38"/>
      <c r="F162" s="6"/>
      <c r="G162" s="132">
        <f>COUNTA(G148:G161)</f>
        <v>14</v>
      </c>
      <c r="H162" s="132"/>
      <c r="I162" s="133"/>
      <c r="J162" s="134"/>
      <c r="K162" s="134"/>
      <c r="L162" s="135">
        <f>COUNTA(L148:L161)</f>
        <v>0</v>
      </c>
      <c r="M162" s="136">
        <f>COUNTA(G148:G161)-COUNTA(L148:L161)</f>
        <v>14</v>
      </c>
      <c r="N162" s="137"/>
      <c r="O162" s="138"/>
      <c r="P162" s="397">
        <f>COUNTIF(P148:P161,12000)</f>
        <v>0</v>
      </c>
      <c r="Q162" s="397">
        <v>3</v>
      </c>
      <c r="R162" s="139">
        <v>5</v>
      </c>
      <c r="S162" s="140">
        <f>COUNTA(S148:S161)</f>
        <v>4</v>
      </c>
      <c r="T162" s="141">
        <f>COUNTA(T148:T161)</f>
        <v>0</v>
      </c>
      <c r="U162" s="142"/>
      <c r="V162" s="142"/>
      <c r="W162" s="142"/>
      <c r="X162" s="142"/>
      <c r="Y162" s="142"/>
      <c r="Z162" s="3"/>
    </row>
    <row r="163" spans="1:26" s="15" customFormat="1" ht="14.25" customHeight="1">
      <c r="A163" s="6"/>
      <c r="B163" s="37"/>
      <c r="C163" s="6"/>
      <c r="D163" s="6"/>
      <c r="E163" s="38"/>
      <c r="F163" s="6"/>
      <c r="G163" s="143"/>
      <c r="H163" s="143"/>
      <c r="I163" s="144"/>
      <c r="J163" s="145"/>
      <c r="K163" s="145"/>
      <c r="L163" s="146"/>
      <c r="M163" s="130" t="s">
        <v>2805</v>
      </c>
      <c r="N163" s="131"/>
      <c r="O163" s="147"/>
      <c r="P163" s="147" t="e">
        <f>SUM(P148:P161)</f>
        <v>#REF!</v>
      </c>
      <c r="Q163" s="147">
        <v>36000</v>
      </c>
      <c r="R163" s="127">
        <v>60000</v>
      </c>
      <c r="S163" s="127">
        <f>SUM(S148:S161)</f>
        <v>48000</v>
      </c>
      <c r="T163" s="129">
        <f>SUM(T148:T161)</f>
        <v>0</v>
      </c>
      <c r="U163" s="142"/>
      <c r="V163" s="142"/>
      <c r="W163" s="142"/>
      <c r="X163" s="142"/>
      <c r="Y163" s="142"/>
      <c r="Z163" s="3"/>
    </row>
    <row r="164" spans="1:26" s="15" customFormat="1" ht="14.25" customHeight="1">
      <c r="A164" s="6"/>
      <c r="B164" s="37"/>
      <c r="C164" s="6"/>
      <c r="D164" s="6"/>
      <c r="E164" s="38"/>
      <c r="F164" s="6"/>
      <c r="G164" s="143"/>
      <c r="H164" s="143"/>
      <c r="I164" s="144"/>
      <c r="J164" s="145"/>
      <c r="K164" s="145"/>
      <c r="L164" s="146"/>
      <c r="M164" s="130" t="s">
        <v>2806</v>
      </c>
      <c r="N164" s="131"/>
      <c r="O164" s="147"/>
      <c r="P164" s="147">
        <f>$M162*12000</f>
        <v>168000</v>
      </c>
      <c r="Q164" s="147">
        <v>168000</v>
      </c>
      <c r="R164" s="127">
        <v>168000</v>
      </c>
      <c r="S164" s="127">
        <f>$M162*12000</f>
        <v>168000</v>
      </c>
      <c r="T164" s="129">
        <f>$M162*12000</f>
        <v>168000</v>
      </c>
      <c r="U164" s="142"/>
      <c r="V164" s="142"/>
      <c r="W164" s="142"/>
      <c r="X164" s="142"/>
      <c r="Y164" s="142"/>
      <c r="Z164" s="3"/>
    </row>
    <row r="165" spans="1:26" s="15" customFormat="1" ht="14.25" customHeight="1">
      <c r="A165" s="6"/>
      <c r="B165" s="37"/>
      <c r="C165" s="6"/>
      <c r="D165" s="6"/>
      <c r="E165" s="38"/>
      <c r="F165" s="6"/>
      <c r="G165" s="143"/>
      <c r="H165" s="143"/>
      <c r="I165" s="144"/>
      <c r="J165" s="145"/>
      <c r="K165" s="145"/>
      <c r="L165" s="146"/>
      <c r="M165" s="148" t="s">
        <v>2807</v>
      </c>
      <c r="N165" s="149"/>
      <c r="O165" s="150"/>
      <c r="P165" s="150" t="e">
        <f>P163-P164</f>
        <v>#REF!</v>
      </c>
      <c r="Q165" s="150">
        <v>-132000</v>
      </c>
      <c r="R165" s="127">
        <v>-108000</v>
      </c>
      <c r="S165" s="127">
        <f>S163-S164</f>
        <v>-120000</v>
      </c>
      <c r="T165" s="129">
        <f>T163-T164</f>
        <v>-168000</v>
      </c>
      <c r="U165" s="142"/>
      <c r="V165" s="142"/>
      <c r="W165" s="142"/>
      <c r="X165" s="142"/>
      <c r="Y165" s="142"/>
      <c r="Z165" s="3"/>
    </row>
    <row r="166" spans="1:26" s="15" customFormat="1" ht="14.25" customHeight="1">
      <c r="A166" s="6"/>
      <c r="B166" s="60"/>
      <c r="C166" s="6"/>
      <c r="D166" s="6"/>
      <c r="E166" s="38"/>
      <c r="F166" s="6"/>
      <c r="G166" s="143"/>
      <c r="H166" s="143"/>
      <c r="I166" s="144"/>
      <c r="J166" s="145"/>
      <c r="K166" s="145"/>
      <c r="L166" s="146"/>
      <c r="M166" s="151" t="s">
        <v>2808</v>
      </c>
      <c r="N166" s="152"/>
      <c r="O166" s="153"/>
      <c r="P166" s="154">
        <f>P162/$M162</f>
        <v>0</v>
      </c>
      <c r="Q166" s="154">
        <v>0.21428571428571427</v>
      </c>
      <c r="R166" s="155">
        <v>0.35714285714285715</v>
      </c>
      <c r="S166" s="155">
        <f>S162/$M162</f>
        <v>0.2857142857142857</v>
      </c>
      <c r="T166" s="156">
        <f>T162/$M162</f>
        <v>0</v>
      </c>
      <c r="U166" s="142"/>
      <c r="V166" s="142"/>
      <c r="W166" s="142"/>
      <c r="X166" s="142"/>
      <c r="Y166" s="142"/>
      <c r="Z166" s="3"/>
    </row>
    <row r="167" spans="1:26" ht="13.5">
      <c r="A167" s="111" t="s">
        <v>1288</v>
      </c>
      <c r="B167" s="100" t="str">
        <f>J167</f>
        <v>1965年/昭和40年</v>
      </c>
      <c r="C167" s="24" t="s">
        <v>398</v>
      </c>
      <c r="D167" s="24">
        <v>1965</v>
      </c>
      <c r="E167" s="26" t="s">
        <v>1545</v>
      </c>
      <c r="F167" s="24" t="str">
        <f>CONCATENATE(C167,D167,E167)</f>
        <v>OB196501</v>
      </c>
      <c r="G167" s="123" t="s">
        <v>112</v>
      </c>
      <c r="H167" s="123" t="s">
        <v>1099</v>
      </c>
      <c r="I167" s="410" t="e">
        <f>VLOOKUP(A167,#REF!,6,FALSE)</f>
        <v>#REF!</v>
      </c>
      <c r="J167" s="123" t="s">
        <v>113</v>
      </c>
      <c r="K167" s="123">
        <v>1965</v>
      </c>
      <c r="L167" s="123"/>
      <c r="M167" s="123"/>
      <c r="N167" s="123"/>
      <c r="O167" s="123"/>
      <c r="P167" s="123" t="e">
        <f>#REF!</f>
        <v>#REF!</v>
      </c>
      <c r="Q167" s="123">
        <v>0</v>
      </c>
      <c r="R167" s="123"/>
      <c r="S167" s="123"/>
      <c r="T167" s="128"/>
      <c r="U167" s="129"/>
      <c r="V167" s="129"/>
      <c r="W167" s="129"/>
      <c r="X167" s="129"/>
      <c r="Y167" s="129"/>
      <c r="Z167" s="3" t="e">
        <f t="shared" si="20"/>
        <v>#REF!</v>
      </c>
    </row>
    <row r="168" spans="1:26" ht="13.5">
      <c r="A168" s="111" t="s">
        <v>1289</v>
      </c>
      <c r="B168" s="100" t="str">
        <f aca="true" t="shared" si="23" ref="B168:B182">J168</f>
        <v>1965年/昭和40年</v>
      </c>
      <c r="C168" s="24" t="s">
        <v>398</v>
      </c>
      <c r="D168" s="24">
        <v>1965</v>
      </c>
      <c r="E168" s="26" t="s">
        <v>2262</v>
      </c>
      <c r="F168" s="24" t="str">
        <f aca="true" t="shared" si="24" ref="F168:F182">CONCATENATE(C168,D168,E168)</f>
        <v>OB196502</v>
      </c>
      <c r="G168" s="123" t="s">
        <v>924</v>
      </c>
      <c r="H168" s="123" t="s">
        <v>772</v>
      </c>
      <c r="I168" s="410" t="e">
        <f>VLOOKUP(A168,#REF!,6,FALSE)</f>
        <v>#REF!</v>
      </c>
      <c r="J168" s="123" t="s">
        <v>113</v>
      </c>
      <c r="K168" s="123">
        <v>1965</v>
      </c>
      <c r="L168" s="123"/>
      <c r="M168" s="123"/>
      <c r="N168" s="123"/>
      <c r="O168" s="123"/>
      <c r="P168" s="123" t="e">
        <f>#REF!</f>
        <v>#REF!</v>
      </c>
      <c r="Q168" s="123">
        <v>12000</v>
      </c>
      <c r="R168" s="123">
        <v>12000</v>
      </c>
      <c r="S168" s="123">
        <v>12000</v>
      </c>
      <c r="T168" s="128"/>
      <c r="U168" s="129"/>
      <c r="V168" s="129"/>
      <c r="W168" s="129"/>
      <c r="X168" s="129"/>
      <c r="Y168" s="129"/>
      <c r="Z168" s="3" t="e">
        <f t="shared" si="20"/>
        <v>#REF!</v>
      </c>
    </row>
    <row r="169" spans="1:26" ht="13.5">
      <c r="A169" s="111" t="s">
        <v>1290</v>
      </c>
      <c r="B169" s="100" t="str">
        <f t="shared" si="23"/>
        <v>1965年/昭和40年</v>
      </c>
      <c r="C169" s="24" t="s">
        <v>398</v>
      </c>
      <c r="D169" s="24">
        <v>1965</v>
      </c>
      <c r="E169" s="26" t="s">
        <v>2264</v>
      </c>
      <c r="F169" s="24" t="str">
        <f t="shared" si="24"/>
        <v>OB196503</v>
      </c>
      <c r="G169" s="123" t="s">
        <v>114</v>
      </c>
      <c r="H169" s="123" t="s">
        <v>1078</v>
      </c>
      <c r="I169" s="410" t="e">
        <f>VLOOKUP(A169,#REF!,6,FALSE)</f>
        <v>#REF!</v>
      </c>
      <c r="J169" s="123" t="s">
        <v>113</v>
      </c>
      <c r="K169" s="123">
        <v>1965</v>
      </c>
      <c r="L169" s="123"/>
      <c r="M169" s="123"/>
      <c r="N169" s="123" t="s">
        <v>45</v>
      </c>
      <c r="O169" s="123"/>
      <c r="P169" s="123" t="e">
        <f>#REF!</f>
        <v>#REF!</v>
      </c>
      <c r="Q169" s="123">
        <v>12000</v>
      </c>
      <c r="R169" s="123">
        <v>12000</v>
      </c>
      <c r="S169" s="123">
        <v>12000</v>
      </c>
      <c r="T169" s="128"/>
      <c r="U169" s="129"/>
      <c r="V169" s="129"/>
      <c r="W169" s="129"/>
      <c r="X169" s="129"/>
      <c r="Y169" s="129"/>
      <c r="Z169" s="3" t="e">
        <f t="shared" si="20"/>
        <v>#REF!</v>
      </c>
    </row>
    <row r="170" spans="1:26" ht="13.5">
      <c r="A170" s="111" t="s">
        <v>1291</v>
      </c>
      <c r="B170" s="100" t="str">
        <f t="shared" si="23"/>
        <v>1965年/昭和40年</v>
      </c>
      <c r="C170" s="24" t="s">
        <v>398</v>
      </c>
      <c r="D170" s="24">
        <v>1965</v>
      </c>
      <c r="E170" s="26" t="s">
        <v>2266</v>
      </c>
      <c r="F170" s="24" t="str">
        <f t="shared" si="24"/>
        <v>OB196504</v>
      </c>
      <c r="G170" s="123" t="s">
        <v>2858</v>
      </c>
      <c r="H170" s="123" t="s">
        <v>2859</v>
      </c>
      <c r="I170" s="410" t="e">
        <f>VLOOKUP(A170,#REF!,6,FALSE)</f>
        <v>#REF!</v>
      </c>
      <c r="J170" s="123" t="s">
        <v>113</v>
      </c>
      <c r="K170" s="123">
        <v>1965</v>
      </c>
      <c r="L170" s="123"/>
      <c r="M170" s="123" t="s">
        <v>45</v>
      </c>
      <c r="N170" s="123"/>
      <c r="O170" s="123"/>
      <c r="P170" s="123" t="e">
        <f>#REF!</f>
        <v>#REF!</v>
      </c>
      <c r="Q170" s="123">
        <v>12000</v>
      </c>
      <c r="R170" s="123">
        <v>12000</v>
      </c>
      <c r="S170" s="123">
        <v>12000</v>
      </c>
      <c r="T170" s="128"/>
      <c r="U170" s="129"/>
      <c r="V170" s="129"/>
      <c r="W170" s="129"/>
      <c r="X170" s="129"/>
      <c r="Y170" s="129"/>
      <c r="Z170" s="3" t="e">
        <f t="shared" si="20"/>
        <v>#REF!</v>
      </c>
    </row>
    <row r="171" spans="1:26" ht="13.5">
      <c r="A171" s="111" t="s">
        <v>1292</v>
      </c>
      <c r="B171" s="100" t="str">
        <f t="shared" si="23"/>
        <v>1965年/昭和40年</v>
      </c>
      <c r="C171" s="24" t="s">
        <v>398</v>
      </c>
      <c r="D171" s="24">
        <v>1965</v>
      </c>
      <c r="E171" s="26" t="s">
        <v>2268</v>
      </c>
      <c r="F171" s="24" t="str">
        <f t="shared" si="24"/>
        <v>OB196505</v>
      </c>
      <c r="G171" s="123" t="s">
        <v>2860</v>
      </c>
      <c r="H171" s="123" t="s">
        <v>2696</v>
      </c>
      <c r="I171" s="410" t="e">
        <f>VLOOKUP(A171,#REF!,6,FALSE)</f>
        <v>#REF!</v>
      </c>
      <c r="J171" s="123" t="s">
        <v>113</v>
      </c>
      <c r="K171" s="123">
        <v>1965</v>
      </c>
      <c r="L171" s="123"/>
      <c r="M171" s="123" t="s">
        <v>45</v>
      </c>
      <c r="N171" s="123"/>
      <c r="O171" s="123"/>
      <c r="P171" s="123" t="e">
        <f>#REF!</f>
        <v>#REF!</v>
      </c>
      <c r="Q171" s="123">
        <v>12000</v>
      </c>
      <c r="R171" s="123">
        <v>12000</v>
      </c>
      <c r="S171" s="123">
        <v>12000</v>
      </c>
      <c r="T171" s="128"/>
      <c r="U171" s="129"/>
      <c r="V171" s="129"/>
      <c r="W171" s="129"/>
      <c r="X171" s="129"/>
      <c r="Y171" s="129"/>
      <c r="Z171" s="3" t="e">
        <f t="shared" si="20"/>
        <v>#REF!</v>
      </c>
    </row>
    <row r="172" spans="1:26" ht="13.5">
      <c r="A172" s="111" t="s">
        <v>1293</v>
      </c>
      <c r="B172" s="100" t="str">
        <f>J172</f>
        <v>1965年/昭和40年</v>
      </c>
      <c r="C172" s="24" t="s">
        <v>398</v>
      </c>
      <c r="D172" s="24">
        <v>1965</v>
      </c>
      <c r="E172" s="26" t="s">
        <v>2270</v>
      </c>
      <c r="F172" s="24" t="str">
        <f>CONCATENATE(C172,D172,E172)</f>
        <v>OB196506</v>
      </c>
      <c r="G172" s="123" t="s">
        <v>115</v>
      </c>
      <c r="H172" s="123" t="s">
        <v>2696</v>
      </c>
      <c r="I172" s="410" t="e">
        <f>VLOOKUP(A172,#REF!,6,FALSE)</f>
        <v>#REF!</v>
      </c>
      <c r="J172" s="123" t="s">
        <v>113</v>
      </c>
      <c r="K172" s="123">
        <v>1965</v>
      </c>
      <c r="L172" s="123"/>
      <c r="M172" s="123"/>
      <c r="N172" s="123"/>
      <c r="O172" s="123"/>
      <c r="P172" s="123" t="e">
        <f>#REF!</f>
        <v>#REF!</v>
      </c>
      <c r="Q172" s="123" t="s">
        <v>180</v>
      </c>
      <c r="R172" s="123"/>
      <c r="S172" s="123"/>
      <c r="T172" s="128"/>
      <c r="U172" s="129"/>
      <c r="V172" s="129"/>
      <c r="W172" s="129"/>
      <c r="X172" s="129"/>
      <c r="Y172" s="129"/>
      <c r="Z172" s="3" t="e">
        <f>IF(P172,12000)</f>
        <v>#REF!</v>
      </c>
    </row>
    <row r="173" spans="1:26" ht="13.5">
      <c r="A173" s="111" t="s">
        <v>1294</v>
      </c>
      <c r="B173" s="100" t="str">
        <f t="shared" si="23"/>
        <v>1965年/昭和40年</v>
      </c>
      <c r="C173" s="24" t="s">
        <v>398</v>
      </c>
      <c r="D173" s="24">
        <v>1965</v>
      </c>
      <c r="E173" s="26" t="s">
        <v>2271</v>
      </c>
      <c r="F173" s="24" t="str">
        <f t="shared" si="24"/>
        <v>OB196507</v>
      </c>
      <c r="G173" s="123" t="s">
        <v>927</v>
      </c>
      <c r="H173" s="123" t="s">
        <v>2841</v>
      </c>
      <c r="I173" s="410" t="e">
        <f>VLOOKUP(A173,#REF!,6,FALSE)</f>
        <v>#REF!</v>
      </c>
      <c r="J173" s="123" t="s">
        <v>113</v>
      </c>
      <c r="K173" s="123">
        <v>1965</v>
      </c>
      <c r="L173" s="123"/>
      <c r="M173" s="123" t="s">
        <v>45</v>
      </c>
      <c r="N173" s="123"/>
      <c r="O173" s="123"/>
      <c r="P173" s="123" t="e">
        <f>#REF!</f>
        <v>#REF!</v>
      </c>
      <c r="Q173" s="123">
        <v>12000</v>
      </c>
      <c r="R173" s="123">
        <v>12000</v>
      </c>
      <c r="S173" s="123"/>
      <c r="T173" s="128"/>
      <c r="U173" s="129"/>
      <c r="V173" s="129"/>
      <c r="W173" s="129"/>
      <c r="X173" s="129"/>
      <c r="Y173" s="129"/>
      <c r="Z173" s="3" t="e">
        <f t="shared" si="20"/>
        <v>#REF!</v>
      </c>
    </row>
    <row r="174" spans="1:26" ht="13.5">
      <c r="A174" s="111" t="s">
        <v>1295</v>
      </c>
      <c r="B174" s="100" t="str">
        <f t="shared" si="23"/>
        <v>1965年/昭和40年</v>
      </c>
      <c r="C174" s="24" t="s">
        <v>398</v>
      </c>
      <c r="D174" s="24">
        <v>1965</v>
      </c>
      <c r="E174" s="26" t="s">
        <v>2272</v>
      </c>
      <c r="F174" s="24" t="str">
        <f t="shared" si="24"/>
        <v>OB196508</v>
      </c>
      <c r="G174" s="123" t="s">
        <v>116</v>
      </c>
      <c r="H174" s="123" t="s">
        <v>1100</v>
      </c>
      <c r="I174" s="410" t="e">
        <f>VLOOKUP(A174,#REF!,6,FALSE)</f>
        <v>#REF!</v>
      </c>
      <c r="J174" s="123" t="s">
        <v>113</v>
      </c>
      <c r="K174" s="123">
        <v>1965</v>
      </c>
      <c r="L174" s="123"/>
      <c r="M174" s="123"/>
      <c r="N174" s="123"/>
      <c r="O174" s="123"/>
      <c r="P174" s="123" t="e">
        <f>#REF!</f>
        <v>#REF!</v>
      </c>
      <c r="Q174" s="123" t="s">
        <v>180</v>
      </c>
      <c r="R174" s="123"/>
      <c r="S174" s="123"/>
      <c r="T174" s="128"/>
      <c r="U174" s="129"/>
      <c r="V174" s="129"/>
      <c r="W174" s="129"/>
      <c r="X174" s="129"/>
      <c r="Y174" s="129"/>
      <c r="Z174" s="3" t="e">
        <f t="shared" si="20"/>
        <v>#REF!</v>
      </c>
    </row>
    <row r="175" spans="1:26" ht="13.5">
      <c r="A175" s="111" t="s">
        <v>1296</v>
      </c>
      <c r="B175" s="100" t="str">
        <f t="shared" si="23"/>
        <v>1965年/昭和40年</v>
      </c>
      <c r="C175" s="24" t="s">
        <v>398</v>
      </c>
      <c r="D175" s="24">
        <v>1965</v>
      </c>
      <c r="E175" s="26" t="s">
        <v>2273</v>
      </c>
      <c r="F175" s="24" t="str">
        <f t="shared" si="24"/>
        <v>OB196509</v>
      </c>
      <c r="G175" s="123" t="s">
        <v>117</v>
      </c>
      <c r="H175" s="123" t="s">
        <v>2697</v>
      </c>
      <c r="I175" s="410" t="e">
        <f>VLOOKUP(A175,#REF!,6,FALSE)</f>
        <v>#REF!</v>
      </c>
      <c r="J175" s="123" t="s">
        <v>113</v>
      </c>
      <c r="K175" s="123">
        <v>1965</v>
      </c>
      <c r="L175" s="123"/>
      <c r="M175" s="123"/>
      <c r="N175" s="123"/>
      <c r="O175" s="123"/>
      <c r="P175" s="123" t="e">
        <f>#REF!</f>
        <v>#REF!</v>
      </c>
      <c r="Q175" s="123">
        <v>12000</v>
      </c>
      <c r="R175" s="123">
        <v>12000</v>
      </c>
      <c r="S175" s="123"/>
      <c r="T175" s="128"/>
      <c r="U175" s="129"/>
      <c r="V175" s="129"/>
      <c r="W175" s="129"/>
      <c r="X175" s="129"/>
      <c r="Y175" s="129"/>
      <c r="Z175" s="3" t="e">
        <f t="shared" si="20"/>
        <v>#REF!</v>
      </c>
    </row>
    <row r="176" spans="1:26" ht="13.5">
      <c r="A176" s="111" t="s">
        <v>1297</v>
      </c>
      <c r="B176" s="100" t="str">
        <f t="shared" si="23"/>
        <v>1965年/昭和40年</v>
      </c>
      <c r="C176" s="24" t="s">
        <v>398</v>
      </c>
      <c r="D176" s="24">
        <v>1965</v>
      </c>
      <c r="E176" s="26" t="s">
        <v>2274</v>
      </c>
      <c r="F176" s="24" t="str">
        <f t="shared" si="24"/>
        <v>OB196510</v>
      </c>
      <c r="G176" s="123" t="s">
        <v>2861</v>
      </c>
      <c r="H176" s="123" t="s">
        <v>1101</v>
      </c>
      <c r="I176" s="410" t="e">
        <f>VLOOKUP(A176,#REF!,6,FALSE)</f>
        <v>#REF!</v>
      </c>
      <c r="J176" s="123" t="s">
        <v>113</v>
      </c>
      <c r="K176" s="123">
        <v>1965</v>
      </c>
      <c r="L176" s="123"/>
      <c r="M176" s="123"/>
      <c r="N176" s="123"/>
      <c r="O176" s="123"/>
      <c r="P176" s="123" t="e">
        <f>#REF!</f>
        <v>#REF!</v>
      </c>
      <c r="Q176" s="123" t="s">
        <v>180</v>
      </c>
      <c r="R176" s="123"/>
      <c r="S176" s="123"/>
      <c r="T176" s="128"/>
      <c r="U176" s="129"/>
      <c r="V176" s="129"/>
      <c r="W176" s="129"/>
      <c r="X176" s="129"/>
      <c r="Y176" s="129"/>
      <c r="Z176" s="3" t="e">
        <f t="shared" si="20"/>
        <v>#REF!</v>
      </c>
    </row>
    <row r="177" spans="1:26" ht="13.5">
      <c r="A177" s="111" t="s">
        <v>1298</v>
      </c>
      <c r="B177" s="100" t="str">
        <f t="shared" si="23"/>
        <v>1965年/昭和40年</v>
      </c>
      <c r="C177" s="24" t="s">
        <v>398</v>
      </c>
      <c r="D177" s="24">
        <v>1965</v>
      </c>
      <c r="E177" s="26" t="s">
        <v>2275</v>
      </c>
      <c r="F177" s="24" t="str">
        <f t="shared" si="24"/>
        <v>OB196511</v>
      </c>
      <c r="G177" s="123" t="s">
        <v>928</v>
      </c>
      <c r="H177" s="123" t="s">
        <v>391</v>
      </c>
      <c r="I177" s="410" t="e">
        <f>VLOOKUP(A177,#REF!,6,FALSE)</f>
        <v>#REF!</v>
      </c>
      <c r="J177" s="123" t="s">
        <v>113</v>
      </c>
      <c r="K177" s="123">
        <v>1965</v>
      </c>
      <c r="L177" s="123"/>
      <c r="M177" s="123"/>
      <c r="N177" s="123" t="s">
        <v>45</v>
      </c>
      <c r="O177" s="123"/>
      <c r="P177" s="123" t="e">
        <f>#REF!</f>
        <v>#REF!</v>
      </c>
      <c r="Q177" s="123">
        <v>12000</v>
      </c>
      <c r="R177" s="123">
        <v>12000</v>
      </c>
      <c r="S177" s="123">
        <v>12000</v>
      </c>
      <c r="T177" s="128"/>
      <c r="U177" s="129"/>
      <c r="V177" s="129"/>
      <c r="W177" s="129"/>
      <c r="X177" s="129"/>
      <c r="Y177" s="129"/>
      <c r="Z177" s="3" t="e">
        <f t="shared" si="20"/>
        <v>#REF!</v>
      </c>
    </row>
    <row r="178" spans="1:26" ht="13.5">
      <c r="A178" s="111" t="s">
        <v>1299</v>
      </c>
      <c r="B178" s="100" t="str">
        <f t="shared" si="23"/>
        <v>1965年/昭和40年</v>
      </c>
      <c r="C178" s="24" t="s">
        <v>398</v>
      </c>
      <c r="D178" s="24">
        <v>1965</v>
      </c>
      <c r="E178" s="26" t="s">
        <v>2276</v>
      </c>
      <c r="F178" s="24" t="str">
        <f t="shared" si="24"/>
        <v>OB196512</v>
      </c>
      <c r="G178" s="123" t="s">
        <v>2862</v>
      </c>
      <c r="H178" s="123" t="s">
        <v>2863</v>
      </c>
      <c r="I178" s="410" t="e">
        <f>VLOOKUP(A178,#REF!,6,FALSE)</f>
        <v>#REF!</v>
      </c>
      <c r="J178" s="123" t="s">
        <v>113</v>
      </c>
      <c r="K178" s="123">
        <v>1965</v>
      </c>
      <c r="L178" s="123"/>
      <c r="M178" s="123"/>
      <c r="N178" s="123"/>
      <c r="O178" s="123"/>
      <c r="P178" s="123" t="e">
        <f>#REF!</f>
        <v>#REF!</v>
      </c>
      <c r="Q178" s="123">
        <v>12000</v>
      </c>
      <c r="R178" s="123">
        <v>12000</v>
      </c>
      <c r="S178" s="123">
        <v>12000</v>
      </c>
      <c r="T178" s="128"/>
      <c r="U178" s="129"/>
      <c r="V178" s="129"/>
      <c r="W178" s="129"/>
      <c r="X178" s="129"/>
      <c r="Y178" s="129"/>
      <c r="Z178" s="3" t="e">
        <f t="shared" si="20"/>
        <v>#REF!</v>
      </c>
    </row>
    <row r="179" spans="1:26" ht="13.5">
      <c r="A179" s="111" t="s">
        <v>1300</v>
      </c>
      <c r="B179" s="100" t="str">
        <f t="shared" si="23"/>
        <v>1965年/昭和40年</v>
      </c>
      <c r="C179" s="24" t="s">
        <v>398</v>
      </c>
      <c r="D179" s="24">
        <v>1965</v>
      </c>
      <c r="E179" s="26" t="s">
        <v>2277</v>
      </c>
      <c r="F179" s="24" t="str">
        <f t="shared" si="24"/>
        <v>OB196513</v>
      </c>
      <c r="G179" s="123" t="s">
        <v>929</v>
      </c>
      <c r="H179" s="123" t="s">
        <v>2698</v>
      </c>
      <c r="I179" s="410" t="e">
        <f>VLOOKUP(A179,#REF!,6,FALSE)</f>
        <v>#REF!</v>
      </c>
      <c r="J179" s="123" t="s">
        <v>113</v>
      </c>
      <c r="K179" s="123">
        <v>1965</v>
      </c>
      <c r="L179" s="123"/>
      <c r="M179" s="123"/>
      <c r="N179" s="123" t="s">
        <v>45</v>
      </c>
      <c r="O179" s="123"/>
      <c r="P179" s="123" t="e">
        <f>#REF!</f>
        <v>#REF!</v>
      </c>
      <c r="Q179" s="123">
        <v>12000</v>
      </c>
      <c r="R179" s="123">
        <v>12000</v>
      </c>
      <c r="S179" s="123">
        <v>12000</v>
      </c>
      <c r="T179" s="128"/>
      <c r="U179" s="129"/>
      <c r="V179" s="129"/>
      <c r="W179" s="129"/>
      <c r="X179" s="129"/>
      <c r="Y179" s="129"/>
      <c r="Z179" s="3" t="e">
        <f t="shared" si="20"/>
        <v>#REF!</v>
      </c>
    </row>
    <row r="180" spans="1:26" ht="13.5">
      <c r="A180" s="111" t="s">
        <v>1301</v>
      </c>
      <c r="B180" s="100" t="str">
        <f t="shared" si="23"/>
        <v>1965年/昭和40年</v>
      </c>
      <c r="C180" s="24" t="s">
        <v>398</v>
      </c>
      <c r="D180" s="24">
        <v>1965</v>
      </c>
      <c r="E180" s="26" t="s">
        <v>2278</v>
      </c>
      <c r="F180" s="24" t="str">
        <f t="shared" si="24"/>
        <v>OB196514</v>
      </c>
      <c r="G180" s="123" t="s">
        <v>119</v>
      </c>
      <c r="H180" s="123" t="s">
        <v>1102</v>
      </c>
      <c r="I180" s="410" t="e">
        <f>VLOOKUP(A180,#REF!,6,FALSE)</f>
        <v>#REF!</v>
      </c>
      <c r="J180" s="123" t="s">
        <v>113</v>
      </c>
      <c r="K180" s="123">
        <v>1965</v>
      </c>
      <c r="L180" s="123"/>
      <c r="M180" s="123"/>
      <c r="N180" s="123"/>
      <c r="O180" s="123"/>
      <c r="P180" s="123" t="e">
        <f>#REF!</f>
        <v>#REF!</v>
      </c>
      <c r="Q180" s="123">
        <v>0</v>
      </c>
      <c r="R180" s="123"/>
      <c r="S180" s="123"/>
      <c r="T180" s="128"/>
      <c r="U180" s="129"/>
      <c r="V180" s="129"/>
      <c r="W180" s="129"/>
      <c r="X180" s="129"/>
      <c r="Y180" s="129"/>
      <c r="Z180" s="3" t="e">
        <f t="shared" si="20"/>
        <v>#REF!</v>
      </c>
    </row>
    <row r="181" spans="1:26" ht="13.5">
      <c r="A181" s="111" t="s">
        <v>1302</v>
      </c>
      <c r="B181" s="100" t="str">
        <f t="shared" si="23"/>
        <v>1965年/昭和40年</v>
      </c>
      <c r="C181" s="24" t="s">
        <v>398</v>
      </c>
      <c r="D181" s="24">
        <v>1965</v>
      </c>
      <c r="E181" s="26" t="s">
        <v>2279</v>
      </c>
      <c r="F181" s="24" t="str">
        <f t="shared" si="24"/>
        <v>OB196515</v>
      </c>
      <c r="G181" s="123" t="s">
        <v>930</v>
      </c>
      <c r="H181" s="123" t="s">
        <v>749</v>
      </c>
      <c r="I181" s="410" t="e">
        <f>VLOOKUP(A181,#REF!,6,FALSE)</f>
        <v>#REF!</v>
      </c>
      <c r="J181" s="123" t="s">
        <v>113</v>
      </c>
      <c r="K181" s="123">
        <v>1965</v>
      </c>
      <c r="L181" s="123"/>
      <c r="M181" s="123"/>
      <c r="N181" s="123"/>
      <c r="O181" s="123"/>
      <c r="P181" s="123" t="e">
        <f>#REF!</f>
        <v>#REF!</v>
      </c>
      <c r="Q181" s="123">
        <v>12000</v>
      </c>
      <c r="R181" s="123"/>
      <c r="S181" s="123">
        <v>12000</v>
      </c>
      <c r="T181" s="128"/>
      <c r="U181" s="129"/>
      <c r="V181" s="129"/>
      <c r="W181" s="129"/>
      <c r="X181" s="129"/>
      <c r="Y181" s="129"/>
      <c r="Z181" s="3" t="e">
        <f t="shared" si="20"/>
        <v>#REF!</v>
      </c>
    </row>
    <row r="182" spans="1:26" ht="13.5">
      <c r="A182" s="111" t="s">
        <v>1303</v>
      </c>
      <c r="B182" s="101" t="str">
        <f t="shared" si="23"/>
        <v>1965年/昭和40年</v>
      </c>
      <c r="C182" s="24" t="s">
        <v>398</v>
      </c>
      <c r="D182" s="24">
        <v>1965</v>
      </c>
      <c r="E182" s="26" t="s">
        <v>2280</v>
      </c>
      <c r="F182" s="24" t="str">
        <f t="shared" si="24"/>
        <v>OB196516</v>
      </c>
      <c r="G182" s="123" t="s">
        <v>931</v>
      </c>
      <c r="H182" s="123" t="s">
        <v>681</v>
      </c>
      <c r="I182" s="410" t="e">
        <f>VLOOKUP(A182,#REF!,6,FALSE)</f>
        <v>#REF!</v>
      </c>
      <c r="J182" s="123" t="s">
        <v>113</v>
      </c>
      <c r="K182" s="123">
        <v>1965</v>
      </c>
      <c r="L182" s="123" t="s">
        <v>514</v>
      </c>
      <c r="M182" s="123" t="s">
        <v>45</v>
      </c>
      <c r="N182" s="123"/>
      <c r="O182" s="123"/>
      <c r="P182" s="123" t="e">
        <f>#REF!</f>
        <v>#REF!</v>
      </c>
      <c r="Q182" s="123" t="s">
        <v>180</v>
      </c>
      <c r="R182" s="123">
        <v>12000</v>
      </c>
      <c r="S182" s="123">
        <v>12000</v>
      </c>
      <c r="T182" s="128"/>
      <c r="U182" s="129"/>
      <c r="V182" s="129"/>
      <c r="W182" s="129"/>
      <c r="X182" s="129"/>
      <c r="Y182" s="129"/>
      <c r="Z182" s="3" t="e">
        <f t="shared" si="20"/>
        <v>#REF!</v>
      </c>
    </row>
    <row r="183" spans="1:26" s="15" customFormat="1" ht="14.25" customHeight="1">
      <c r="A183" s="6"/>
      <c r="B183" s="37"/>
      <c r="C183" s="6"/>
      <c r="D183" s="6"/>
      <c r="E183" s="38"/>
      <c r="F183" s="6"/>
      <c r="G183" s="132">
        <f>COUNTA(G167:G182)</f>
        <v>16</v>
      </c>
      <c r="H183" s="132"/>
      <c r="I183" s="133"/>
      <c r="J183" s="134"/>
      <c r="K183" s="134"/>
      <c r="L183" s="135">
        <f>COUNTA(L167:L182)</f>
        <v>1</v>
      </c>
      <c r="M183" s="136">
        <f>COUNTA(G167:G182)-COUNTA(L167:L182)</f>
        <v>15</v>
      </c>
      <c r="N183" s="137"/>
      <c r="O183" s="138"/>
      <c r="P183" s="397">
        <f>COUNTIF(P167:P182,12000)</f>
        <v>0</v>
      </c>
      <c r="Q183" s="397">
        <v>10</v>
      </c>
      <c r="R183" s="139">
        <v>10</v>
      </c>
      <c r="S183" s="140">
        <f>COUNTA(S167:S182)</f>
        <v>9</v>
      </c>
      <c r="T183" s="141">
        <f>COUNTA(T167:T182)</f>
        <v>0</v>
      </c>
      <c r="U183" s="142"/>
      <c r="V183" s="142"/>
      <c r="W183" s="142"/>
      <c r="X183" s="142"/>
      <c r="Y183" s="142"/>
      <c r="Z183" s="3"/>
    </row>
    <row r="184" spans="1:26" s="15" customFormat="1" ht="14.25" customHeight="1">
      <c r="A184" s="6"/>
      <c r="B184" s="37"/>
      <c r="C184" s="6"/>
      <c r="D184" s="6"/>
      <c r="E184" s="38"/>
      <c r="F184" s="6"/>
      <c r="G184" s="143"/>
      <c r="H184" s="143"/>
      <c r="I184" s="144"/>
      <c r="J184" s="145"/>
      <c r="K184" s="145"/>
      <c r="L184" s="146"/>
      <c r="M184" s="130" t="s">
        <v>2805</v>
      </c>
      <c r="N184" s="131"/>
      <c r="O184" s="147"/>
      <c r="P184" s="147" t="e">
        <f>SUM(P167:P182)</f>
        <v>#REF!</v>
      </c>
      <c r="Q184" s="147">
        <v>120000</v>
      </c>
      <c r="R184" s="127">
        <v>120000</v>
      </c>
      <c r="S184" s="127">
        <f>SUM(S167:S182)</f>
        <v>108000</v>
      </c>
      <c r="T184" s="129">
        <f>SUM(T167:T182)</f>
        <v>0</v>
      </c>
      <c r="U184" s="142"/>
      <c r="V184" s="142"/>
      <c r="W184" s="142"/>
      <c r="X184" s="142"/>
      <c r="Y184" s="142"/>
      <c r="Z184" s="3"/>
    </row>
    <row r="185" spans="1:26" s="15" customFormat="1" ht="14.25" customHeight="1">
      <c r="A185" s="6"/>
      <c r="B185" s="37"/>
      <c r="C185" s="6"/>
      <c r="D185" s="6"/>
      <c r="E185" s="38"/>
      <c r="F185" s="6"/>
      <c r="G185" s="143"/>
      <c r="H185" s="143"/>
      <c r="I185" s="144"/>
      <c r="J185" s="145"/>
      <c r="K185" s="145"/>
      <c r="L185" s="146"/>
      <c r="M185" s="130" t="s">
        <v>2806</v>
      </c>
      <c r="N185" s="131"/>
      <c r="O185" s="147"/>
      <c r="P185" s="147">
        <f>$M183*12000</f>
        <v>180000</v>
      </c>
      <c r="Q185" s="147">
        <v>180000</v>
      </c>
      <c r="R185" s="127">
        <v>180000</v>
      </c>
      <c r="S185" s="127">
        <f>$M183*12000</f>
        <v>180000</v>
      </c>
      <c r="T185" s="129">
        <f>$M183*12000</f>
        <v>180000</v>
      </c>
      <c r="U185" s="142"/>
      <c r="V185" s="142"/>
      <c r="W185" s="142"/>
      <c r="X185" s="142"/>
      <c r="Y185" s="142"/>
      <c r="Z185" s="3"/>
    </row>
    <row r="186" spans="1:26" s="15" customFormat="1" ht="14.25" customHeight="1">
      <c r="A186" s="6"/>
      <c r="B186" s="37"/>
      <c r="C186" s="6"/>
      <c r="D186" s="6"/>
      <c r="E186" s="38"/>
      <c r="F186" s="6"/>
      <c r="G186" s="143"/>
      <c r="H186" s="143"/>
      <c r="I186" s="144"/>
      <c r="J186" s="145"/>
      <c r="K186" s="145"/>
      <c r="L186" s="146"/>
      <c r="M186" s="148" t="s">
        <v>2807</v>
      </c>
      <c r="N186" s="149"/>
      <c r="O186" s="150"/>
      <c r="P186" s="150" t="e">
        <f>P184-P185</f>
        <v>#REF!</v>
      </c>
      <c r="Q186" s="150">
        <v>-60000</v>
      </c>
      <c r="R186" s="127">
        <v>-60000</v>
      </c>
      <c r="S186" s="127">
        <f>S184-S185</f>
        <v>-72000</v>
      </c>
      <c r="T186" s="129">
        <f>T184-T185</f>
        <v>-180000</v>
      </c>
      <c r="U186" s="142"/>
      <c r="V186" s="142"/>
      <c r="W186" s="142"/>
      <c r="X186" s="142"/>
      <c r="Y186" s="142"/>
      <c r="Z186" s="3"/>
    </row>
    <row r="187" spans="1:26" s="15" customFormat="1" ht="14.25" customHeight="1">
      <c r="A187" s="6"/>
      <c r="B187" s="60"/>
      <c r="C187" s="6"/>
      <c r="D187" s="6"/>
      <c r="E187" s="38"/>
      <c r="F187" s="6"/>
      <c r="G187" s="143"/>
      <c r="H187" s="143"/>
      <c r="I187" s="144"/>
      <c r="J187" s="145"/>
      <c r="K187" s="145"/>
      <c r="L187" s="146"/>
      <c r="M187" s="151" t="s">
        <v>2808</v>
      </c>
      <c r="N187" s="152"/>
      <c r="O187" s="153"/>
      <c r="P187" s="154">
        <f>P183/$M183</f>
        <v>0</v>
      </c>
      <c r="Q187" s="154">
        <v>0.6666666666666666</v>
      </c>
      <c r="R187" s="155">
        <v>0.6666666666666666</v>
      </c>
      <c r="S187" s="155">
        <f>S183/$M183</f>
        <v>0.6</v>
      </c>
      <c r="T187" s="156">
        <f>T183/$M183</f>
        <v>0</v>
      </c>
      <c r="U187" s="142"/>
      <c r="V187" s="142"/>
      <c r="W187" s="142"/>
      <c r="X187" s="142"/>
      <c r="Y187" s="142"/>
      <c r="Z187" s="3"/>
    </row>
    <row r="188" spans="1:26" ht="13.5">
      <c r="A188" s="111" t="s">
        <v>1304</v>
      </c>
      <c r="B188" s="100" t="str">
        <f>J188</f>
        <v>1966年/昭和41年</v>
      </c>
      <c r="C188" s="24" t="s">
        <v>398</v>
      </c>
      <c r="D188" s="24">
        <v>1966</v>
      </c>
      <c r="E188" s="26" t="s">
        <v>1545</v>
      </c>
      <c r="F188" s="24" t="str">
        <f aca="true" t="shared" si="25" ref="F188:F199">CONCATENATE(C188,D188,E188)</f>
        <v>OB196601</v>
      </c>
      <c r="G188" s="157" t="s">
        <v>288</v>
      </c>
      <c r="H188" s="158" t="s">
        <v>1064</v>
      </c>
      <c r="I188" s="159" t="e">
        <f>VLOOKUP(A188,#REF!,6,FALSE)</f>
        <v>#REF!</v>
      </c>
      <c r="J188" s="160" t="s">
        <v>528</v>
      </c>
      <c r="K188" s="161">
        <v>1966</v>
      </c>
      <c r="L188" s="162"/>
      <c r="M188" s="162"/>
      <c r="N188" s="163"/>
      <c r="O188" s="164"/>
      <c r="P188" s="399" t="e">
        <f>#REF!</f>
        <v>#REF!</v>
      </c>
      <c r="Q188" s="399">
        <v>0</v>
      </c>
      <c r="R188" s="165"/>
      <c r="S188" s="128"/>
      <c r="T188" s="128"/>
      <c r="U188" s="129"/>
      <c r="V188" s="129"/>
      <c r="W188" s="129"/>
      <c r="X188" s="129"/>
      <c r="Y188" s="129"/>
      <c r="Z188" s="3" t="e">
        <f aca="true" t="shared" si="26" ref="Z188:Z199">IF(P188,12000)</f>
        <v>#REF!</v>
      </c>
    </row>
    <row r="189" spans="1:26" ht="13.5">
      <c r="A189" s="111" t="s">
        <v>1305</v>
      </c>
      <c r="B189" s="100" t="str">
        <f aca="true" t="shared" si="27" ref="B189:B199">J189</f>
        <v>1966年/昭和41年</v>
      </c>
      <c r="C189" s="24" t="s">
        <v>398</v>
      </c>
      <c r="D189" s="24">
        <v>1966</v>
      </c>
      <c r="E189" s="26" t="s">
        <v>2262</v>
      </c>
      <c r="F189" s="24" t="str">
        <f t="shared" si="25"/>
        <v>OB196602</v>
      </c>
      <c r="G189" s="157" t="s">
        <v>932</v>
      </c>
      <c r="H189" s="158" t="s">
        <v>2864</v>
      </c>
      <c r="I189" s="159" t="e">
        <f>VLOOKUP(A189,#REF!,6,FALSE)</f>
        <v>#REF!</v>
      </c>
      <c r="J189" s="160" t="s">
        <v>528</v>
      </c>
      <c r="K189" s="161">
        <v>1966</v>
      </c>
      <c r="L189" s="162"/>
      <c r="M189" s="162"/>
      <c r="N189" s="163"/>
      <c r="O189" s="164"/>
      <c r="P189" s="399" t="e">
        <f>#REF!</f>
        <v>#REF!</v>
      </c>
      <c r="Q189" s="399">
        <v>0</v>
      </c>
      <c r="R189" s="128"/>
      <c r="S189" s="128"/>
      <c r="T189" s="128"/>
      <c r="U189" s="129"/>
      <c r="V189" s="129"/>
      <c r="W189" s="129"/>
      <c r="X189" s="129"/>
      <c r="Y189" s="129"/>
      <c r="Z189" s="3" t="e">
        <f t="shared" si="26"/>
        <v>#REF!</v>
      </c>
    </row>
    <row r="190" spans="1:26" ht="13.5">
      <c r="A190" s="111" t="s">
        <v>1306</v>
      </c>
      <c r="B190" s="100" t="str">
        <f t="shared" si="27"/>
        <v>1966年/昭和41年</v>
      </c>
      <c r="C190" s="24" t="s">
        <v>398</v>
      </c>
      <c r="D190" s="24">
        <v>1966</v>
      </c>
      <c r="E190" s="26" t="s">
        <v>2264</v>
      </c>
      <c r="F190" s="24" t="str">
        <f t="shared" si="25"/>
        <v>OB196603</v>
      </c>
      <c r="G190" s="157" t="s">
        <v>2865</v>
      </c>
      <c r="H190" s="158" t="s">
        <v>2699</v>
      </c>
      <c r="I190" s="159" t="e">
        <f>VLOOKUP(A190,#REF!,6,FALSE)</f>
        <v>#REF!</v>
      </c>
      <c r="J190" s="160" t="s">
        <v>528</v>
      </c>
      <c r="K190" s="161">
        <v>1966</v>
      </c>
      <c r="L190" s="162"/>
      <c r="M190" s="162"/>
      <c r="N190" s="163"/>
      <c r="O190" s="164"/>
      <c r="P190" s="399" t="e">
        <f>#REF!</f>
        <v>#REF!</v>
      </c>
      <c r="Q190" s="399">
        <v>0</v>
      </c>
      <c r="R190" s="128"/>
      <c r="S190" s="128">
        <v>12000</v>
      </c>
      <c r="T190" s="128"/>
      <c r="U190" s="129"/>
      <c r="V190" s="129"/>
      <c r="W190" s="129"/>
      <c r="X190" s="129"/>
      <c r="Y190" s="129"/>
      <c r="Z190" s="3" t="e">
        <f t="shared" si="26"/>
        <v>#REF!</v>
      </c>
    </row>
    <row r="191" spans="1:26" ht="13.5">
      <c r="A191" s="111" t="s">
        <v>1307</v>
      </c>
      <c r="B191" s="100" t="str">
        <f t="shared" si="27"/>
        <v>1966年/昭和41年</v>
      </c>
      <c r="C191" s="24" t="s">
        <v>398</v>
      </c>
      <c r="D191" s="24">
        <v>1966</v>
      </c>
      <c r="E191" s="26" t="s">
        <v>2266</v>
      </c>
      <c r="F191" s="24" t="str">
        <f t="shared" si="25"/>
        <v>OB196604</v>
      </c>
      <c r="G191" s="157" t="s">
        <v>121</v>
      </c>
      <c r="H191" s="158" t="s">
        <v>661</v>
      </c>
      <c r="I191" s="159" t="e">
        <f>VLOOKUP(A191,#REF!,6,FALSE)</f>
        <v>#REF!</v>
      </c>
      <c r="J191" s="160" t="s">
        <v>528</v>
      </c>
      <c r="K191" s="161">
        <v>1966</v>
      </c>
      <c r="L191" s="162"/>
      <c r="M191" s="162"/>
      <c r="N191" s="163"/>
      <c r="O191" s="164"/>
      <c r="P191" s="399" t="e">
        <f>#REF!</f>
        <v>#REF!</v>
      </c>
      <c r="Q191" s="399">
        <v>12000</v>
      </c>
      <c r="R191" s="128">
        <v>12000</v>
      </c>
      <c r="S191" s="128">
        <v>12000</v>
      </c>
      <c r="T191" s="128"/>
      <c r="U191" s="129"/>
      <c r="V191" s="129"/>
      <c r="W191" s="129"/>
      <c r="X191" s="129"/>
      <c r="Y191" s="129"/>
      <c r="Z191" s="3" t="e">
        <f t="shared" si="26"/>
        <v>#REF!</v>
      </c>
    </row>
    <row r="192" spans="1:26" ht="13.5">
      <c r="A192" s="111" t="s">
        <v>1308</v>
      </c>
      <c r="B192" s="100" t="str">
        <f t="shared" si="27"/>
        <v>1966年/昭和41年</v>
      </c>
      <c r="C192" s="24" t="s">
        <v>398</v>
      </c>
      <c r="D192" s="24">
        <v>1966</v>
      </c>
      <c r="E192" s="26" t="s">
        <v>2268</v>
      </c>
      <c r="F192" s="24" t="str">
        <f t="shared" si="25"/>
        <v>OB196605</v>
      </c>
      <c r="G192" s="157" t="s">
        <v>2866</v>
      </c>
      <c r="H192" s="158" t="s">
        <v>1103</v>
      </c>
      <c r="I192" s="159" t="e">
        <f>VLOOKUP(A192,#REF!,6,FALSE)</f>
        <v>#REF!</v>
      </c>
      <c r="J192" s="160" t="s">
        <v>528</v>
      </c>
      <c r="K192" s="161">
        <v>1966</v>
      </c>
      <c r="L192" s="167" t="s">
        <v>514</v>
      </c>
      <c r="M192" s="162"/>
      <c r="N192" s="163"/>
      <c r="O192" s="164"/>
      <c r="P192" s="399" t="e">
        <f>#REF!</f>
        <v>#REF!</v>
      </c>
      <c r="Q192" s="399" t="s">
        <v>180</v>
      </c>
      <c r="R192" s="128"/>
      <c r="S192" s="128"/>
      <c r="T192" s="128"/>
      <c r="U192" s="129"/>
      <c r="V192" s="129"/>
      <c r="W192" s="129"/>
      <c r="X192" s="129"/>
      <c r="Y192" s="129"/>
      <c r="Z192" s="3" t="e">
        <f t="shared" si="26"/>
        <v>#REF!</v>
      </c>
    </row>
    <row r="193" spans="1:26" ht="13.5">
      <c r="A193" s="111" t="s">
        <v>1309</v>
      </c>
      <c r="B193" s="100" t="str">
        <f t="shared" si="27"/>
        <v>1966年/昭和41年</v>
      </c>
      <c r="C193" s="24" t="s">
        <v>398</v>
      </c>
      <c r="D193" s="24">
        <v>1966</v>
      </c>
      <c r="E193" s="26" t="s">
        <v>2270</v>
      </c>
      <c r="F193" s="24" t="str">
        <f t="shared" si="25"/>
        <v>OB196606</v>
      </c>
      <c r="G193" s="157" t="s">
        <v>354</v>
      </c>
      <c r="H193" s="158" t="s">
        <v>355</v>
      </c>
      <c r="I193" s="159" t="e">
        <f>VLOOKUP(A193,#REF!,6,FALSE)</f>
        <v>#REF!</v>
      </c>
      <c r="J193" s="160" t="s">
        <v>528</v>
      </c>
      <c r="K193" s="161">
        <v>1966</v>
      </c>
      <c r="L193" s="162"/>
      <c r="M193" s="167" t="s">
        <v>45</v>
      </c>
      <c r="N193" s="163"/>
      <c r="O193" s="164"/>
      <c r="P193" s="399" t="e">
        <f>#REF!</f>
        <v>#REF!</v>
      </c>
      <c r="Q193" s="399">
        <v>12000</v>
      </c>
      <c r="R193" s="128">
        <v>12000</v>
      </c>
      <c r="S193" s="128">
        <v>12000</v>
      </c>
      <c r="T193" s="128"/>
      <c r="U193" s="129"/>
      <c r="V193" s="129"/>
      <c r="W193" s="129"/>
      <c r="X193" s="129"/>
      <c r="Y193" s="129"/>
      <c r="Z193" s="3" t="e">
        <f t="shared" si="26"/>
        <v>#REF!</v>
      </c>
    </row>
    <row r="194" spans="1:26" ht="13.5">
      <c r="A194" s="111" t="s">
        <v>1310</v>
      </c>
      <c r="B194" s="100" t="str">
        <f t="shared" si="27"/>
        <v>1966年/昭和41年</v>
      </c>
      <c r="C194" s="24" t="s">
        <v>398</v>
      </c>
      <c r="D194" s="24">
        <v>1966</v>
      </c>
      <c r="E194" s="26" t="s">
        <v>2271</v>
      </c>
      <c r="F194" s="24" t="str">
        <f t="shared" si="25"/>
        <v>OB196607</v>
      </c>
      <c r="G194" s="157" t="s">
        <v>122</v>
      </c>
      <c r="H194" s="158" t="s">
        <v>737</v>
      </c>
      <c r="I194" s="159" t="e">
        <f>VLOOKUP(A194,#REF!,6,FALSE)</f>
        <v>#REF!</v>
      </c>
      <c r="J194" s="160" t="s">
        <v>528</v>
      </c>
      <c r="K194" s="161">
        <v>1966</v>
      </c>
      <c r="L194" s="162"/>
      <c r="M194" s="162"/>
      <c r="N194" s="163"/>
      <c r="O194" s="164"/>
      <c r="P194" s="399" t="e">
        <f>#REF!</f>
        <v>#REF!</v>
      </c>
      <c r="Q194" s="399" t="s">
        <v>180</v>
      </c>
      <c r="R194" s="128"/>
      <c r="S194" s="128"/>
      <c r="T194" s="128"/>
      <c r="U194" s="129"/>
      <c r="V194" s="129"/>
      <c r="W194" s="129"/>
      <c r="X194" s="129"/>
      <c r="Y194" s="129"/>
      <c r="Z194" s="3" t="e">
        <f t="shared" si="26"/>
        <v>#REF!</v>
      </c>
    </row>
    <row r="195" spans="1:26" ht="13.5">
      <c r="A195" s="111" t="s">
        <v>1311</v>
      </c>
      <c r="B195" s="100" t="str">
        <f t="shared" si="27"/>
        <v>1966年/昭和41年</v>
      </c>
      <c r="C195" s="24" t="s">
        <v>398</v>
      </c>
      <c r="D195" s="24">
        <v>1966</v>
      </c>
      <c r="E195" s="26" t="s">
        <v>2272</v>
      </c>
      <c r="F195" s="24" t="str">
        <f t="shared" si="25"/>
        <v>OB196608</v>
      </c>
      <c r="G195" s="157" t="s">
        <v>120</v>
      </c>
      <c r="H195" s="158" t="s">
        <v>2867</v>
      </c>
      <c r="I195" s="159" t="e">
        <f>VLOOKUP(A195,#REF!,6,FALSE)</f>
        <v>#REF!</v>
      </c>
      <c r="J195" s="160" t="s">
        <v>528</v>
      </c>
      <c r="K195" s="161">
        <v>1966</v>
      </c>
      <c r="L195" s="162"/>
      <c r="M195" s="162"/>
      <c r="N195" s="163" t="s">
        <v>45</v>
      </c>
      <c r="O195" s="164"/>
      <c r="P195" s="399" t="e">
        <f>#REF!</f>
        <v>#REF!</v>
      </c>
      <c r="Q195" s="399">
        <v>12000</v>
      </c>
      <c r="R195" s="128"/>
      <c r="S195" s="128">
        <v>12000</v>
      </c>
      <c r="T195" s="128"/>
      <c r="U195" s="129"/>
      <c r="V195" s="129"/>
      <c r="W195" s="129"/>
      <c r="X195" s="129"/>
      <c r="Y195" s="129"/>
      <c r="Z195" s="3" t="e">
        <f t="shared" si="26"/>
        <v>#REF!</v>
      </c>
    </row>
    <row r="196" spans="1:26" ht="13.5">
      <c r="A196" s="111" t="s">
        <v>1312</v>
      </c>
      <c r="B196" s="100" t="str">
        <f t="shared" si="27"/>
        <v>1966年/昭和41年</v>
      </c>
      <c r="C196" s="24" t="s">
        <v>398</v>
      </c>
      <c r="D196" s="24">
        <v>1966</v>
      </c>
      <c r="E196" s="26" t="s">
        <v>2273</v>
      </c>
      <c r="F196" s="24" t="str">
        <f t="shared" si="25"/>
        <v>OB196609</v>
      </c>
      <c r="G196" s="157" t="s">
        <v>933</v>
      </c>
      <c r="H196" s="158" t="s">
        <v>780</v>
      </c>
      <c r="I196" s="159" t="e">
        <f>VLOOKUP(A196,#REF!,6,FALSE)</f>
        <v>#REF!</v>
      </c>
      <c r="J196" s="160" t="s">
        <v>528</v>
      </c>
      <c r="K196" s="161">
        <v>1966</v>
      </c>
      <c r="L196" s="162"/>
      <c r="M196" s="167" t="s">
        <v>45</v>
      </c>
      <c r="N196" s="163"/>
      <c r="O196" s="164"/>
      <c r="P196" s="399" t="e">
        <f>#REF!</f>
        <v>#REF!</v>
      </c>
      <c r="Q196" s="399">
        <v>12000</v>
      </c>
      <c r="R196" s="128">
        <v>12000</v>
      </c>
      <c r="S196" s="128">
        <v>12000</v>
      </c>
      <c r="T196" s="128"/>
      <c r="U196" s="129"/>
      <c r="V196" s="129"/>
      <c r="W196" s="129"/>
      <c r="X196" s="129"/>
      <c r="Y196" s="129"/>
      <c r="Z196" s="3" t="e">
        <f t="shared" si="26"/>
        <v>#REF!</v>
      </c>
    </row>
    <row r="197" spans="1:26" ht="13.5">
      <c r="A197" s="111" t="s">
        <v>1313</v>
      </c>
      <c r="B197" s="100" t="str">
        <f t="shared" si="27"/>
        <v>1966年/昭和41年</v>
      </c>
      <c r="C197" s="24" t="s">
        <v>398</v>
      </c>
      <c r="D197" s="24">
        <v>1966</v>
      </c>
      <c r="E197" s="26" t="s">
        <v>2274</v>
      </c>
      <c r="F197" s="24" t="str">
        <f t="shared" si="25"/>
        <v>OB196610</v>
      </c>
      <c r="G197" s="157" t="s">
        <v>934</v>
      </c>
      <c r="H197" s="158" t="s">
        <v>1109</v>
      </c>
      <c r="I197" s="159" t="e">
        <f>VLOOKUP(A197,#REF!,6,FALSE)</f>
        <v>#REF!</v>
      </c>
      <c r="J197" s="160" t="s">
        <v>528</v>
      </c>
      <c r="K197" s="161">
        <v>1966</v>
      </c>
      <c r="L197" s="162"/>
      <c r="M197" s="167" t="s">
        <v>45</v>
      </c>
      <c r="N197" s="163"/>
      <c r="O197" s="164"/>
      <c r="P197" s="399" t="e">
        <f>#REF!</f>
        <v>#REF!</v>
      </c>
      <c r="Q197" s="399">
        <v>12000</v>
      </c>
      <c r="R197" s="128">
        <v>12000</v>
      </c>
      <c r="S197" s="128">
        <v>12000</v>
      </c>
      <c r="T197" s="128"/>
      <c r="U197" s="129"/>
      <c r="V197" s="129"/>
      <c r="W197" s="129"/>
      <c r="X197" s="129"/>
      <c r="Y197" s="129"/>
      <c r="Z197" s="3" t="e">
        <f t="shared" si="26"/>
        <v>#REF!</v>
      </c>
    </row>
    <row r="198" spans="1:26" ht="13.5">
      <c r="A198" s="111" t="s">
        <v>1314</v>
      </c>
      <c r="B198" s="100" t="str">
        <f t="shared" si="27"/>
        <v>1966年/昭和41年</v>
      </c>
      <c r="C198" s="24" t="s">
        <v>398</v>
      </c>
      <c r="D198" s="24">
        <v>1966</v>
      </c>
      <c r="E198" s="26" t="s">
        <v>2275</v>
      </c>
      <c r="F198" s="24" t="str">
        <f t="shared" si="25"/>
        <v>OB196611</v>
      </c>
      <c r="G198" s="157" t="s">
        <v>2868</v>
      </c>
      <c r="H198" s="158" t="s">
        <v>1540</v>
      </c>
      <c r="I198" s="159" t="e">
        <f>VLOOKUP(A198,#REF!,6,FALSE)</f>
        <v>#REF!</v>
      </c>
      <c r="J198" s="160" t="s">
        <v>528</v>
      </c>
      <c r="K198" s="161">
        <v>1966</v>
      </c>
      <c r="L198" s="162"/>
      <c r="M198" s="162"/>
      <c r="N198" s="163"/>
      <c r="O198" s="164"/>
      <c r="P198" s="399" t="e">
        <f>#REF!</f>
        <v>#REF!</v>
      </c>
      <c r="Q198" s="399">
        <v>0</v>
      </c>
      <c r="R198" s="190"/>
      <c r="S198" s="128">
        <v>12000</v>
      </c>
      <c r="T198" s="128"/>
      <c r="U198" s="129"/>
      <c r="V198" s="129"/>
      <c r="W198" s="129"/>
      <c r="X198" s="129"/>
      <c r="Y198" s="129"/>
      <c r="Z198" s="3" t="e">
        <f t="shared" si="26"/>
        <v>#REF!</v>
      </c>
    </row>
    <row r="199" spans="1:26" ht="13.5">
      <c r="A199" s="111" t="s">
        <v>1315</v>
      </c>
      <c r="B199" s="101" t="str">
        <f t="shared" si="27"/>
        <v>1966年/昭和41年</v>
      </c>
      <c r="C199" s="24" t="s">
        <v>398</v>
      </c>
      <c r="D199" s="24">
        <v>1966</v>
      </c>
      <c r="E199" s="26" t="s">
        <v>2276</v>
      </c>
      <c r="F199" s="24" t="str">
        <f t="shared" si="25"/>
        <v>OB196612</v>
      </c>
      <c r="G199" s="157" t="s">
        <v>490</v>
      </c>
      <c r="H199" s="158" t="s">
        <v>1104</v>
      </c>
      <c r="I199" s="159" t="e">
        <f>VLOOKUP(A199,#REF!,6,FALSE)</f>
        <v>#REF!</v>
      </c>
      <c r="J199" s="160" t="s">
        <v>528</v>
      </c>
      <c r="K199" s="161">
        <v>1966</v>
      </c>
      <c r="L199" s="162"/>
      <c r="M199" s="162"/>
      <c r="N199" s="163"/>
      <c r="O199" s="164"/>
      <c r="P199" s="399" t="e">
        <f>#REF!</f>
        <v>#REF!</v>
      </c>
      <c r="Q199" s="399">
        <v>0</v>
      </c>
      <c r="R199" s="128"/>
      <c r="S199" s="128"/>
      <c r="T199" s="128"/>
      <c r="U199" s="129"/>
      <c r="V199" s="129"/>
      <c r="W199" s="129"/>
      <c r="X199" s="129"/>
      <c r="Y199" s="129"/>
      <c r="Z199" s="3" t="e">
        <f t="shared" si="26"/>
        <v>#REF!</v>
      </c>
    </row>
    <row r="200" spans="1:26" s="15" customFormat="1" ht="14.25" customHeight="1">
      <c r="A200" s="105"/>
      <c r="B200" s="102"/>
      <c r="C200" s="105"/>
      <c r="D200" s="105"/>
      <c r="E200" s="106"/>
      <c r="F200" s="105"/>
      <c r="G200" s="168">
        <f>COUNTA(G188:G199)</f>
        <v>12</v>
      </c>
      <c r="H200" s="168"/>
      <c r="I200" s="159"/>
      <c r="J200" s="170"/>
      <c r="K200" s="170"/>
      <c r="L200" s="171">
        <f>COUNTA(L188:L199)</f>
        <v>1</v>
      </c>
      <c r="M200" s="172">
        <f>COUNTA(G188:G199)-COUNTA(L188:L199)</f>
        <v>11</v>
      </c>
      <c r="N200" s="173"/>
      <c r="O200" s="174"/>
      <c r="P200" s="175">
        <f>COUNTIF(P188:P199,12000)</f>
        <v>0</v>
      </c>
      <c r="Q200" s="175">
        <v>5</v>
      </c>
      <c r="R200" s="175">
        <v>4</v>
      </c>
      <c r="S200" s="176">
        <f>COUNTA(S188:S199)</f>
        <v>7</v>
      </c>
      <c r="T200" s="141">
        <f>COUNTA(T188:T199)</f>
        <v>0</v>
      </c>
      <c r="U200" s="142"/>
      <c r="V200" s="142"/>
      <c r="W200" s="142"/>
      <c r="X200" s="142"/>
      <c r="Y200" s="142"/>
      <c r="Z200" s="3"/>
    </row>
    <row r="201" spans="1:26" s="15" customFormat="1" ht="14.25" customHeight="1">
      <c r="A201" s="105"/>
      <c r="B201" s="102"/>
      <c r="C201" s="105"/>
      <c r="D201" s="105"/>
      <c r="E201" s="106"/>
      <c r="F201" s="105"/>
      <c r="G201" s="177"/>
      <c r="H201" s="177"/>
      <c r="I201" s="159"/>
      <c r="J201" s="179"/>
      <c r="K201" s="179"/>
      <c r="L201" s="180"/>
      <c r="M201" s="167" t="s">
        <v>2805</v>
      </c>
      <c r="N201" s="166"/>
      <c r="O201" s="181"/>
      <c r="P201" s="181" t="e">
        <f>SUM(P188:P199)</f>
        <v>#REF!</v>
      </c>
      <c r="Q201" s="181">
        <v>60000</v>
      </c>
      <c r="R201" s="128">
        <v>48000</v>
      </c>
      <c r="S201" s="128">
        <f>SUM(S188:S199)</f>
        <v>84000</v>
      </c>
      <c r="T201" s="129">
        <f>SUM(T188:T198)</f>
        <v>0</v>
      </c>
      <c r="U201" s="142"/>
      <c r="V201" s="142"/>
      <c r="W201" s="142"/>
      <c r="X201" s="142"/>
      <c r="Y201" s="142"/>
      <c r="Z201" s="3"/>
    </row>
    <row r="202" spans="1:26" s="15" customFormat="1" ht="14.25" customHeight="1">
      <c r="A202" s="105"/>
      <c r="B202" s="102"/>
      <c r="C202" s="105"/>
      <c r="D202" s="105"/>
      <c r="E202" s="106"/>
      <c r="F202" s="105"/>
      <c r="G202" s="177"/>
      <c r="H202" s="177"/>
      <c r="I202" s="159"/>
      <c r="J202" s="179"/>
      <c r="K202" s="179"/>
      <c r="L202" s="180"/>
      <c r="M202" s="167" t="s">
        <v>2806</v>
      </c>
      <c r="N202" s="166"/>
      <c r="O202" s="181"/>
      <c r="P202" s="181">
        <f>$M200*12000</f>
        <v>132000</v>
      </c>
      <c r="Q202" s="181">
        <v>132000</v>
      </c>
      <c r="R202" s="128">
        <v>132000</v>
      </c>
      <c r="S202" s="128">
        <f>$M200*12000</f>
        <v>132000</v>
      </c>
      <c r="T202" s="129">
        <f>$M200*12000</f>
        <v>132000</v>
      </c>
      <c r="U202" s="142"/>
      <c r="V202" s="142"/>
      <c r="W202" s="142"/>
      <c r="X202" s="142"/>
      <c r="Y202" s="142"/>
      <c r="Z202" s="3"/>
    </row>
    <row r="203" spans="1:26" s="15" customFormat="1" ht="14.25" customHeight="1">
      <c r="A203" s="105"/>
      <c r="B203" s="102"/>
      <c r="C203" s="105"/>
      <c r="D203" s="105"/>
      <c r="E203" s="106"/>
      <c r="F203" s="105"/>
      <c r="G203" s="177"/>
      <c r="H203" s="177"/>
      <c r="I203" s="159"/>
      <c r="J203" s="179"/>
      <c r="K203" s="179"/>
      <c r="L203" s="180"/>
      <c r="M203" s="182" t="s">
        <v>2807</v>
      </c>
      <c r="N203" s="183"/>
      <c r="O203" s="184"/>
      <c r="P203" s="184" t="e">
        <f>P201-P202</f>
        <v>#REF!</v>
      </c>
      <c r="Q203" s="184">
        <v>-72000</v>
      </c>
      <c r="R203" s="128">
        <v>-84000</v>
      </c>
      <c r="S203" s="128">
        <f>S201-S202</f>
        <v>-48000</v>
      </c>
      <c r="T203" s="129">
        <f>T201-T202</f>
        <v>-132000</v>
      </c>
      <c r="U203" s="142"/>
      <c r="V203" s="142"/>
      <c r="W203" s="142"/>
      <c r="X203" s="142"/>
      <c r="Y203" s="142"/>
      <c r="Z203" s="3"/>
    </row>
    <row r="204" spans="1:26" s="15" customFormat="1" ht="14.25" customHeight="1">
      <c r="A204" s="105"/>
      <c r="B204" s="107"/>
      <c r="C204" s="105"/>
      <c r="D204" s="105"/>
      <c r="E204" s="106"/>
      <c r="F204" s="105"/>
      <c r="G204" s="177"/>
      <c r="H204" s="177"/>
      <c r="I204" s="159"/>
      <c r="J204" s="179"/>
      <c r="K204" s="179"/>
      <c r="L204" s="180"/>
      <c r="M204" s="185" t="s">
        <v>2808</v>
      </c>
      <c r="N204" s="186"/>
      <c r="O204" s="187"/>
      <c r="P204" s="188">
        <f>P200/$M200</f>
        <v>0</v>
      </c>
      <c r="Q204" s="188">
        <v>0.45454545454545453</v>
      </c>
      <c r="R204" s="189">
        <v>0.36363636363636365</v>
      </c>
      <c r="S204" s="189">
        <f>S200/$M200</f>
        <v>0.6363636363636364</v>
      </c>
      <c r="T204" s="156">
        <f>T200/$M200</f>
        <v>0</v>
      </c>
      <c r="U204" s="142"/>
      <c r="V204" s="142"/>
      <c r="W204" s="142"/>
      <c r="X204" s="142"/>
      <c r="Y204" s="142"/>
      <c r="Z204" s="3"/>
    </row>
    <row r="205" spans="1:26" ht="13.5">
      <c r="A205" s="111" t="s">
        <v>1316</v>
      </c>
      <c r="B205" s="100" t="str">
        <f>J205</f>
        <v>1967年/昭和42年</v>
      </c>
      <c r="C205" s="24" t="s">
        <v>398</v>
      </c>
      <c r="D205" s="24">
        <v>1967</v>
      </c>
      <c r="E205" s="26" t="s">
        <v>1545</v>
      </c>
      <c r="F205" s="24" t="str">
        <f>CONCATENATE(C205,D205,E205)</f>
        <v>OB196701</v>
      </c>
      <c r="G205" s="157" t="s">
        <v>935</v>
      </c>
      <c r="H205" s="158" t="s">
        <v>1064</v>
      </c>
      <c r="I205" s="159" t="e">
        <f>VLOOKUP(A205,#REF!,6,FALSE)</f>
        <v>#REF!</v>
      </c>
      <c r="J205" s="160" t="s">
        <v>179</v>
      </c>
      <c r="K205" s="161">
        <v>1967</v>
      </c>
      <c r="L205" s="162"/>
      <c r="M205" s="162"/>
      <c r="N205" s="166" t="s">
        <v>45</v>
      </c>
      <c r="O205" s="164"/>
      <c r="P205" s="399" t="e">
        <f>#REF!</f>
        <v>#REF!</v>
      </c>
      <c r="Q205" s="399">
        <v>12000</v>
      </c>
      <c r="R205" s="165">
        <v>12000</v>
      </c>
      <c r="S205" s="128">
        <v>12000</v>
      </c>
      <c r="T205" s="128"/>
      <c r="U205" s="129"/>
      <c r="V205" s="129"/>
      <c r="W205" s="129"/>
      <c r="X205" s="129"/>
      <c r="Y205" s="129"/>
      <c r="Z205" s="3" t="e">
        <f aca="true" t="shared" si="28" ref="Z205:Z213">IF(P205,12000)</f>
        <v>#REF!</v>
      </c>
    </row>
    <row r="206" spans="1:26" ht="13.5">
      <c r="A206" s="111" t="s">
        <v>1317</v>
      </c>
      <c r="B206" s="100" t="str">
        <f aca="true" t="shared" si="29" ref="B206:B213">J206</f>
        <v>1967年/昭和42年</v>
      </c>
      <c r="C206" s="24" t="s">
        <v>398</v>
      </c>
      <c r="D206" s="24">
        <v>1967</v>
      </c>
      <c r="E206" s="26" t="s">
        <v>2263</v>
      </c>
      <c r="F206" s="24" t="str">
        <f aca="true" t="shared" si="30" ref="F206:F212">CONCATENATE(C206,D206,E206)</f>
        <v>OB196702</v>
      </c>
      <c r="G206" s="157" t="s">
        <v>123</v>
      </c>
      <c r="H206" s="158" t="s">
        <v>1163</v>
      </c>
      <c r="I206" s="159" t="e">
        <f>VLOOKUP(A206,#REF!,6,FALSE)</f>
        <v>#REF!</v>
      </c>
      <c r="J206" s="160" t="s">
        <v>179</v>
      </c>
      <c r="K206" s="161">
        <v>1967</v>
      </c>
      <c r="L206" s="162"/>
      <c r="M206" s="167" t="s">
        <v>45</v>
      </c>
      <c r="N206" s="163"/>
      <c r="O206" s="164"/>
      <c r="P206" s="399" t="e">
        <f>#REF!</f>
        <v>#REF!</v>
      </c>
      <c r="Q206" s="399">
        <v>12000</v>
      </c>
      <c r="R206" s="128">
        <v>12000</v>
      </c>
      <c r="S206" s="128">
        <v>12000</v>
      </c>
      <c r="T206" s="128"/>
      <c r="U206" s="129"/>
      <c r="V206" s="129"/>
      <c r="W206" s="129"/>
      <c r="X206" s="129"/>
      <c r="Y206" s="129"/>
      <c r="Z206" s="3" t="e">
        <f t="shared" si="28"/>
        <v>#REF!</v>
      </c>
    </row>
    <row r="207" spans="1:26" ht="13.5">
      <c r="A207" s="111" t="s">
        <v>1318</v>
      </c>
      <c r="B207" s="100" t="str">
        <f t="shared" si="29"/>
        <v>1967年/昭和42年</v>
      </c>
      <c r="C207" s="24" t="s">
        <v>398</v>
      </c>
      <c r="D207" s="24">
        <v>1967</v>
      </c>
      <c r="E207" s="26" t="s">
        <v>2264</v>
      </c>
      <c r="F207" s="24" t="str">
        <f t="shared" si="30"/>
        <v>OB196703</v>
      </c>
      <c r="G207" s="157" t="s">
        <v>2294</v>
      </c>
      <c r="H207" s="158" t="s">
        <v>1525</v>
      </c>
      <c r="I207" s="159" t="e">
        <f>VLOOKUP(A207,#REF!,6,FALSE)</f>
        <v>#REF!</v>
      </c>
      <c r="J207" s="160" t="s">
        <v>179</v>
      </c>
      <c r="K207" s="161">
        <v>1967</v>
      </c>
      <c r="L207" s="162"/>
      <c r="M207" s="167" t="s">
        <v>45</v>
      </c>
      <c r="N207" s="163"/>
      <c r="O207" s="164"/>
      <c r="P207" s="399" t="e">
        <f>#REF!</f>
        <v>#REF!</v>
      </c>
      <c r="Q207" s="399">
        <v>12000</v>
      </c>
      <c r="R207" s="128">
        <v>12000</v>
      </c>
      <c r="S207" s="128">
        <v>12000</v>
      </c>
      <c r="T207" s="128"/>
      <c r="U207" s="129"/>
      <c r="V207" s="129"/>
      <c r="W207" s="129"/>
      <c r="X207" s="129"/>
      <c r="Y207" s="129"/>
      <c r="Z207" s="3" t="e">
        <f t="shared" si="28"/>
        <v>#REF!</v>
      </c>
    </row>
    <row r="208" spans="1:26" ht="13.5">
      <c r="A208" s="111" t="s">
        <v>1319</v>
      </c>
      <c r="B208" s="100" t="str">
        <f t="shared" si="29"/>
        <v>1967年/昭和42年</v>
      </c>
      <c r="C208" s="24" t="s">
        <v>398</v>
      </c>
      <c r="D208" s="24">
        <v>1967</v>
      </c>
      <c r="E208" s="26" t="s">
        <v>2266</v>
      </c>
      <c r="F208" s="24" t="str">
        <f t="shared" si="30"/>
        <v>OB196704</v>
      </c>
      <c r="G208" s="157" t="s">
        <v>2869</v>
      </c>
      <c r="H208" s="158" t="s">
        <v>1105</v>
      </c>
      <c r="I208" s="159" t="e">
        <f>VLOOKUP(A208,#REF!,6,FALSE)</f>
        <v>#REF!</v>
      </c>
      <c r="J208" s="160" t="s">
        <v>179</v>
      </c>
      <c r="K208" s="161">
        <v>1967</v>
      </c>
      <c r="L208" s="162"/>
      <c r="M208" s="162"/>
      <c r="N208" s="163"/>
      <c r="O208" s="164"/>
      <c r="P208" s="399" t="e">
        <f>#REF!</f>
        <v>#REF!</v>
      </c>
      <c r="Q208" s="399">
        <v>12000</v>
      </c>
      <c r="R208" s="128">
        <v>12000</v>
      </c>
      <c r="S208" s="128">
        <v>12000</v>
      </c>
      <c r="T208" s="128"/>
      <c r="U208" s="129"/>
      <c r="V208" s="129"/>
      <c r="W208" s="129"/>
      <c r="X208" s="129"/>
      <c r="Y208" s="129"/>
      <c r="Z208" s="3" t="e">
        <f t="shared" si="28"/>
        <v>#REF!</v>
      </c>
    </row>
    <row r="209" spans="1:26" ht="13.5">
      <c r="A209" s="111" t="s">
        <v>1320</v>
      </c>
      <c r="B209" s="100" t="str">
        <f t="shared" si="29"/>
        <v>1967年/昭和42年</v>
      </c>
      <c r="C209" s="24" t="s">
        <v>398</v>
      </c>
      <c r="D209" s="24">
        <v>1967</v>
      </c>
      <c r="E209" s="26" t="s">
        <v>2268</v>
      </c>
      <c r="F209" s="24" t="str">
        <f t="shared" si="30"/>
        <v>OB196705</v>
      </c>
      <c r="G209" s="157" t="s">
        <v>2870</v>
      </c>
      <c r="H209" s="158" t="s">
        <v>1106</v>
      </c>
      <c r="I209" s="159" t="e">
        <f>VLOOKUP(A209,#REF!,6,FALSE)</f>
        <v>#REF!</v>
      </c>
      <c r="J209" s="160" t="s">
        <v>179</v>
      </c>
      <c r="K209" s="161">
        <v>1967</v>
      </c>
      <c r="L209" s="162"/>
      <c r="M209" s="162"/>
      <c r="N209" s="163"/>
      <c r="O209" s="164"/>
      <c r="P209" s="399" t="e">
        <f>#REF!</f>
        <v>#REF!</v>
      </c>
      <c r="Q209" s="399" t="s">
        <v>180</v>
      </c>
      <c r="R209" s="128"/>
      <c r="S209" s="128"/>
      <c r="T209" s="128"/>
      <c r="U209" s="129"/>
      <c r="V209" s="129"/>
      <c r="W209" s="129"/>
      <c r="X209" s="129"/>
      <c r="Y209" s="129"/>
      <c r="Z209" s="3" t="e">
        <f t="shared" si="28"/>
        <v>#REF!</v>
      </c>
    </row>
    <row r="210" spans="1:26" ht="13.5">
      <c r="A210" s="111" t="s">
        <v>1321</v>
      </c>
      <c r="B210" s="100" t="str">
        <f t="shared" si="29"/>
        <v>1967年/昭和42年</v>
      </c>
      <c r="C210" s="24" t="s">
        <v>398</v>
      </c>
      <c r="D210" s="24">
        <v>1967</v>
      </c>
      <c r="E210" s="26" t="s">
        <v>2270</v>
      </c>
      <c r="F210" s="24" t="str">
        <f t="shared" si="30"/>
        <v>OB196706</v>
      </c>
      <c r="G210" s="157" t="s">
        <v>212</v>
      </c>
      <c r="H210" s="158" t="s">
        <v>1107</v>
      </c>
      <c r="I210" s="159" t="e">
        <f>VLOOKUP(A210,#REF!,6,FALSE)</f>
        <v>#REF!</v>
      </c>
      <c r="J210" s="160" t="s">
        <v>179</v>
      </c>
      <c r="K210" s="161">
        <v>1967</v>
      </c>
      <c r="L210" s="162"/>
      <c r="M210" s="162"/>
      <c r="N210" s="163"/>
      <c r="O210" s="164"/>
      <c r="P210" s="399" t="e">
        <f>#REF!</f>
        <v>#REF!</v>
      </c>
      <c r="Q210" s="399" t="s">
        <v>180</v>
      </c>
      <c r="R210" s="128">
        <v>12000</v>
      </c>
      <c r="S210" s="128">
        <v>12000</v>
      </c>
      <c r="T210" s="128"/>
      <c r="U210" s="129"/>
      <c r="V210" s="129"/>
      <c r="W210" s="129"/>
      <c r="X210" s="129"/>
      <c r="Y210" s="129"/>
      <c r="Z210" s="3" t="e">
        <f t="shared" si="28"/>
        <v>#REF!</v>
      </c>
    </row>
    <row r="211" spans="1:26" ht="13.5">
      <c r="A211" s="111" t="s">
        <v>1322</v>
      </c>
      <c r="B211" s="100" t="str">
        <f t="shared" si="29"/>
        <v>1967年/昭和42年</v>
      </c>
      <c r="C211" s="24" t="s">
        <v>398</v>
      </c>
      <c r="D211" s="24">
        <v>1967</v>
      </c>
      <c r="E211" s="26" t="s">
        <v>2271</v>
      </c>
      <c r="F211" s="24" t="str">
        <f t="shared" si="30"/>
        <v>OB196707</v>
      </c>
      <c r="G211" s="157" t="s">
        <v>2295</v>
      </c>
      <c r="H211" s="158" t="s">
        <v>2700</v>
      </c>
      <c r="I211" s="159" t="e">
        <f>VLOOKUP(A211,#REF!,6,FALSE)</f>
        <v>#REF!</v>
      </c>
      <c r="J211" s="160" t="s">
        <v>179</v>
      </c>
      <c r="K211" s="161">
        <v>1967</v>
      </c>
      <c r="L211" s="162"/>
      <c r="M211" s="167" t="s">
        <v>45</v>
      </c>
      <c r="N211" s="163"/>
      <c r="O211" s="164"/>
      <c r="P211" s="399" t="e">
        <f>#REF!</f>
        <v>#REF!</v>
      </c>
      <c r="Q211" s="399">
        <v>12000</v>
      </c>
      <c r="R211" s="128">
        <v>12000</v>
      </c>
      <c r="S211" s="128"/>
      <c r="T211" s="128"/>
      <c r="U211" s="129"/>
      <c r="V211" s="129"/>
      <c r="W211" s="129"/>
      <c r="X211" s="129"/>
      <c r="Y211" s="129"/>
      <c r="Z211" s="3" t="e">
        <f t="shared" si="28"/>
        <v>#REF!</v>
      </c>
    </row>
    <row r="212" spans="1:26" ht="13.5">
      <c r="A212" s="111" t="s">
        <v>1323</v>
      </c>
      <c r="B212" s="100" t="str">
        <f t="shared" si="29"/>
        <v>1967年/昭和42年</v>
      </c>
      <c r="C212" s="24" t="s">
        <v>398</v>
      </c>
      <c r="D212" s="24">
        <v>1967</v>
      </c>
      <c r="E212" s="26" t="s">
        <v>2272</v>
      </c>
      <c r="F212" s="24" t="str">
        <f t="shared" si="30"/>
        <v>OB196708</v>
      </c>
      <c r="G212" s="157" t="s">
        <v>289</v>
      </c>
      <c r="H212" s="158" t="s">
        <v>1109</v>
      </c>
      <c r="I212" s="159" t="e">
        <f>VLOOKUP(A212,#REF!,6,FALSE)</f>
        <v>#REF!</v>
      </c>
      <c r="J212" s="160" t="s">
        <v>179</v>
      </c>
      <c r="K212" s="161">
        <v>1967</v>
      </c>
      <c r="L212" s="162"/>
      <c r="M212" s="162"/>
      <c r="N212" s="163"/>
      <c r="O212" s="164"/>
      <c r="P212" s="399" t="e">
        <f>#REF!</f>
        <v>#REF!</v>
      </c>
      <c r="Q212" s="399" t="s">
        <v>180</v>
      </c>
      <c r="R212" s="128"/>
      <c r="S212" s="128"/>
      <c r="T212" s="128"/>
      <c r="U212" s="129"/>
      <c r="V212" s="129"/>
      <c r="W212" s="129"/>
      <c r="X212" s="129"/>
      <c r="Y212" s="129"/>
      <c r="Z212" s="3" t="e">
        <f t="shared" si="28"/>
        <v>#REF!</v>
      </c>
    </row>
    <row r="213" spans="1:26" ht="13.5">
      <c r="A213" s="111" t="s">
        <v>1324</v>
      </c>
      <c r="B213" s="101" t="str">
        <f t="shared" si="29"/>
        <v>1967年/昭和42年</v>
      </c>
      <c r="C213" s="24" t="s">
        <v>398</v>
      </c>
      <c r="D213" s="24">
        <v>1967</v>
      </c>
      <c r="E213" s="26" t="s">
        <v>2273</v>
      </c>
      <c r="F213" s="24" t="str">
        <f>CONCATENATE(C213,D213,E213)</f>
        <v>OB196709</v>
      </c>
      <c r="G213" s="157" t="s">
        <v>213</v>
      </c>
      <c r="H213" s="158" t="s">
        <v>1108</v>
      </c>
      <c r="I213" s="159" t="e">
        <f>VLOOKUP(A213,#REF!,6,FALSE)</f>
        <v>#REF!</v>
      </c>
      <c r="J213" s="160" t="s">
        <v>179</v>
      </c>
      <c r="K213" s="161">
        <v>1967</v>
      </c>
      <c r="L213" s="162"/>
      <c r="M213" s="162"/>
      <c r="N213" s="163"/>
      <c r="O213" s="164"/>
      <c r="P213" s="399" t="e">
        <f>#REF!</f>
        <v>#REF!</v>
      </c>
      <c r="Q213" s="399" t="s">
        <v>180</v>
      </c>
      <c r="R213" s="128">
        <v>12000</v>
      </c>
      <c r="S213" s="128">
        <v>12000</v>
      </c>
      <c r="T213" s="128"/>
      <c r="U213" s="129"/>
      <c r="V213" s="129"/>
      <c r="W213" s="129"/>
      <c r="X213" s="129"/>
      <c r="Y213" s="129"/>
      <c r="Z213" s="3" t="e">
        <f t="shared" si="28"/>
        <v>#REF!</v>
      </c>
    </row>
    <row r="214" spans="1:26" s="15" customFormat="1" ht="14.25" customHeight="1">
      <c r="A214" s="105"/>
      <c r="B214" s="102"/>
      <c r="C214" s="105"/>
      <c r="D214" s="105"/>
      <c r="E214" s="106"/>
      <c r="F214" s="105"/>
      <c r="G214" s="168">
        <f>COUNTA(G205:G213)</f>
        <v>9</v>
      </c>
      <c r="H214" s="168"/>
      <c r="I214" s="159"/>
      <c r="J214" s="170"/>
      <c r="K214" s="170"/>
      <c r="L214" s="171">
        <f>COUNTA(L205:L213)</f>
        <v>0</v>
      </c>
      <c r="M214" s="172">
        <f>COUNTA(G205:G213)-COUNTA(L205:L213)</f>
        <v>9</v>
      </c>
      <c r="N214" s="173"/>
      <c r="O214" s="174"/>
      <c r="P214" s="175">
        <f>COUNTIF(P205:P213,12000)</f>
        <v>0</v>
      </c>
      <c r="Q214" s="175">
        <v>5</v>
      </c>
      <c r="R214" s="175">
        <v>7</v>
      </c>
      <c r="S214" s="176">
        <f>COUNTA(S205:S213)</f>
        <v>6</v>
      </c>
      <c r="T214" s="141">
        <f>COUNTA(T205:T213)</f>
        <v>0</v>
      </c>
      <c r="U214" s="142"/>
      <c r="V214" s="142"/>
      <c r="W214" s="142"/>
      <c r="X214" s="142"/>
      <c r="Y214" s="142"/>
      <c r="Z214" s="3"/>
    </row>
    <row r="215" spans="1:26" s="15" customFormat="1" ht="14.25" customHeight="1">
      <c r="A215" s="105"/>
      <c r="B215" s="102"/>
      <c r="C215" s="105"/>
      <c r="D215" s="105"/>
      <c r="E215" s="106"/>
      <c r="F215" s="105"/>
      <c r="G215" s="177"/>
      <c r="H215" s="177"/>
      <c r="I215" s="159"/>
      <c r="J215" s="179"/>
      <c r="K215" s="179"/>
      <c r="L215" s="180"/>
      <c r="M215" s="167" t="s">
        <v>2805</v>
      </c>
      <c r="N215" s="166"/>
      <c r="O215" s="181"/>
      <c r="P215" s="181" t="e">
        <f>SUM(P205:P213)</f>
        <v>#REF!</v>
      </c>
      <c r="Q215" s="181">
        <v>60000</v>
      </c>
      <c r="R215" s="129">
        <v>84000</v>
      </c>
      <c r="S215" s="129">
        <f>SUM(S205:S213)</f>
        <v>72000</v>
      </c>
      <c r="T215" s="129">
        <f>SUM(T205:T213)</f>
        <v>0</v>
      </c>
      <c r="U215" s="142"/>
      <c r="V215" s="142"/>
      <c r="W215" s="142"/>
      <c r="X215" s="142"/>
      <c r="Y215" s="142"/>
      <c r="Z215" s="3"/>
    </row>
    <row r="216" spans="1:26" s="15" customFormat="1" ht="14.25" customHeight="1">
      <c r="A216" s="105"/>
      <c r="B216" s="102"/>
      <c r="C216" s="105"/>
      <c r="D216" s="105"/>
      <c r="E216" s="106"/>
      <c r="F216" s="105"/>
      <c r="G216" s="177"/>
      <c r="H216" s="177"/>
      <c r="I216" s="159"/>
      <c r="J216" s="179"/>
      <c r="K216" s="179"/>
      <c r="L216" s="180"/>
      <c r="M216" s="167" t="s">
        <v>2806</v>
      </c>
      <c r="N216" s="166"/>
      <c r="O216" s="181"/>
      <c r="P216" s="181">
        <f>$M214*12000</f>
        <v>108000</v>
      </c>
      <c r="Q216" s="181">
        <v>108000</v>
      </c>
      <c r="R216" s="129">
        <v>108000</v>
      </c>
      <c r="S216" s="129">
        <f>$M214*12000</f>
        <v>108000</v>
      </c>
      <c r="T216" s="129">
        <f>$M214*12000</f>
        <v>108000</v>
      </c>
      <c r="U216" s="142"/>
      <c r="V216" s="142"/>
      <c r="W216" s="142"/>
      <c r="X216" s="142"/>
      <c r="Y216" s="142"/>
      <c r="Z216" s="3"/>
    </row>
    <row r="217" spans="1:26" s="15" customFormat="1" ht="14.25" customHeight="1">
      <c r="A217" s="105"/>
      <c r="B217" s="102"/>
      <c r="C217" s="105"/>
      <c r="D217" s="105"/>
      <c r="E217" s="106"/>
      <c r="F217" s="105"/>
      <c r="G217" s="177"/>
      <c r="H217" s="177"/>
      <c r="I217" s="159"/>
      <c r="J217" s="179"/>
      <c r="K217" s="179"/>
      <c r="L217" s="180"/>
      <c r="M217" s="182" t="s">
        <v>2807</v>
      </c>
      <c r="N217" s="183"/>
      <c r="O217" s="184"/>
      <c r="P217" s="184" t="e">
        <f>P215-P216</f>
        <v>#REF!</v>
      </c>
      <c r="Q217" s="184">
        <v>-48000</v>
      </c>
      <c r="R217" s="129">
        <v>-24000</v>
      </c>
      <c r="S217" s="129">
        <f>S215-S216</f>
        <v>-36000</v>
      </c>
      <c r="T217" s="129">
        <f>T215-T216</f>
        <v>-108000</v>
      </c>
      <c r="U217" s="142"/>
      <c r="V217" s="142"/>
      <c r="W217" s="142"/>
      <c r="X217" s="142"/>
      <c r="Y217" s="142"/>
      <c r="Z217" s="3"/>
    </row>
    <row r="218" spans="1:26" s="15" customFormat="1" ht="14.25" customHeight="1">
      <c r="A218" s="105"/>
      <c r="B218" s="107"/>
      <c r="C218" s="105"/>
      <c r="D218" s="105"/>
      <c r="E218" s="106"/>
      <c r="F218" s="105"/>
      <c r="G218" s="177"/>
      <c r="H218" s="177"/>
      <c r="I218" s="159"/>
      <c r="J218" s="179"/>
      <c r="K218" s="179"/>
      <c r="L218" s="180"/>
      <c r="M218" s="185" t="s">
        <v>2808</v>
      </c>
      <c r="N218" s="186"/>
      <c r="O218" s="187"/>
      <c r="P218" s="188">
        <f>P214/$M214</f>
        <v>0</v>
      </c>
      <c r="Q218" s="188">
        <v>0.5555555555555556</v>
      </c>
      <c r="R218" s="156">
        <v>0.7777777777777778</v>
      </c>
      <c r="S218" s="156">
        <f>S214/$M214</f>
        <v>0.6666666666666666</v>
      </c>
      <c r="T218" s="156">
        <f>T214/$M214</f>
        <v>0</v>
      </c>
      <c r="U218" s="142"/>
      <c r="V218" s="142"/>
      <c r="W218" s="142"/>
      <c r="X218" s="142"/>
      <c r="Y218" s="142"/>
      <c r="Z218" s="3"/>
    </row>
    <row r="219" spans="1:26" ht="13.5">
      <c r="A219" s="111" t="s">
        <v>1325</v>
      </c>
      <c r="B219" s="84" t="str">
        <f>J219</f>
        <v>1968年/昭和43年</v>
      </c>
      <c r="C219" s="24" t="s">
        <v>398</v>
      </c>
      <c r="D219" s="24">
        <v>1968</v>
      </c>
      <c r="E219" s="26" t="s">
        <v>1545</v>
      </c>
      <c r="F219" s="24" t="str">
        <f aca="true" t="shared" si="31" ref="F219:F234">CONCATENATE(C219,D219,E219)</f>
        <v>OB196801</v>
      </c>
      <c r="G219" s="157" t="s">
        <v>2871</v>
      </c>
      <c r="H219" s="158" t="s">
        <v>2872</v>
      </c>
      <c r="I219" s="159" t="e">
        <f>VLOOKUP(A219,#REF!,6,FALSE)</f>
        <v>#REF!</v>
      </c>
      <c r="J219" s="160" t="s">
        <v>214</v>
      </c>
      <c r="K219" s="161">
        <v>1968</v>
      </c>
      <c r="L219" s="162"/>
      <c r="M219" s="167" t="s">
        <v>45</v>
      </c>
      <c r="N219" s="163"/>
      <c r="O219" s="164"/>
      <c r="P219" s="399" t="e">
        <f>#REF!</f>
        <v>#REF!</v>
      </c>
      <c r="Q219" s="399">
        <v>12000</v>
      </c>
      <c r="R219" s="128">
        <v>12000</v>
      </c>
      <c r="S219" s="128">
        <v>12000</v>
      </c>
      <c r="T219" s="128"/>
      <c r="U219" s="129"/>
      <c r="V219" s="129"/>
      <c r="W219" s="129"/>
      <c r="X219" s="129"/>
      <c r="Y219" s="129"/>
      <c r="Z219" s="3" t="e">
        <f aca="true" t="shared" si="32" ref="Z219:Z234">IF(P219,12000)</f>
        <v>#REF!</v>
      </c>
    </row>
    <row r="220" spans="1:26" ht="13.5">
      <c r="A220" s="111" t="s">
        <v>1326</v>
      </c>
      <c r="B220" s="84" t="str">
        <f aca="true" t="shared" si="33" ref="B220:B234">J220</f>
        <v>1968年/昭和43年</v>
      </c>
      <c r="C220" s="24" t="s">
        <v>398</v>
      </c>
      <c r="D220" s="24">
        <v>1968</v>
      </c>
      <c r="E220" s="26" t="s">
        <v>2262</v>
      </c>
      <c r="F220" s="24" t="str">
        <f t="shared" si="31"/>
        <v>OB196802</v>
      </c>
      <c r="G220" s="157" t="s">
        <v>1939</v>
      </c>
      <c r="H220" s="158" t="s">
        <v>2873</v>
      </c>
      <c r="I220" s="159" t="e">
        <f>VLOOKUP(A220,#REF!,6,FALSE)</f>
        <v>#REF!</v>
      </c>
      <c r="J220" s="160" t="s">
        <v>214</v>
      </c>
      <c r="K220" s="161">
        <v>1968</v>
      </c>
      <c r="L220" s="162"/>
      <c r="M220" s="162"/>
      <c r="N220" s="166" t="s">
        <v>45</v>
      </c>
      <c r="O220" s="164"/>
      <c r="P220" s="399" t="e">
        <f>#REF!</f>
        <v>#REF!</v>
      </c>
      <c r="Q220" s="399">
        <v>12000</v>
      </c>
      <c r="R220" s="128">
        <v>12000</v>
      </c>
      <c r="S220" s="128">
        <v>12000</v>
      </c>
      <c r="T220" s="128"/>
      <c r="U220" s="129"/>
      <c r="V220" s="129"/>
      <c r="W220" s="129"/>
      <c r="X220" s="129"/>
      <c r="Y220" s="129"/>
      <c r="Z220" s="3" t="e">
        <f t="shared" si="32"/>
        <v>#REF!</v>
      </c>
    </row>
    <row r="221" spans="1:26" ht="13.5">
      <c r="A221" s="111" t="s">
        <v>1327</v>
      </c>
      <c r="B221" s="84" t="str">
        <f t="shared" si="33"/>
        <v>1968年/昭和43年</v>
      </c>
      <c r="C221" s="24" t="s">
        <v>398</v>
      </c>
      <c r="D221" s="24">
        <v>1968</v>
      </c>
      <c r="E221" s="26" t="s">
        <v>2264</v>
      </c>
      <c r="F221" s="24" t="str">
        <f t="shared" si="31"/>
        <v>OB196803</v>
      </c>
      <c r="G221" s="157" t="s">
        <v>1940</v>
      </c>
      <c r="H221" s="158" t="s">
        <v>2852</v>
      </c>
      <c r="I221" s="159" t="e">
        <f>VLOOKUP(A221,#REF!,6,FALSE)</f>
        <v>#REF!</v>
      </c>
      <c r="J221" s="160" t="s">
        <v>214</v>
      </c>
      <c r="K221" s="161">
        <v>1968</v>
      </c>
      <c r="L221" s="162"/>
      <c r="M221" s="162"/>
      <c r="N221" s="166" t="s">
        <v>45</v>
      </c>
      <c r="O221" s="164"/>
      <c r="P221" s="399" t="e">
        <f>#REF!</f>
        <v>#REF!</v>
      </c>
      <c r="Q221" s="399">
        <v>12000</v>
      </c>
      <c r="R221" s="128">
        <v>12000</v>
      </c>
      <c r="S221" s="128">
        <v>12000</v>
      </c>
      <c r="T221" s="128"/>
      <c r="U221" s="129"/>
      <c r="V221" s="129"/>
      <c r="W221" s="129"/>
      <c r="X221" s="129"/>
      <c r="Y221" s="129"/>
      <c r="Z221" s="3" t="e">
        <f t="shared" si="32"/>
        <v>#REF!</v>
      </c>
    </row>
    <row r="222" spans="1:26" ht="13.5">
      <c r="A222" s="111" t="s">
        <v>1328</v>
      </c>
      <c r="B222" s="84" t="str">
        <f t="shared" si="33"/>
        <v>1968年/昭和43年</v>
      </c>
      <c r="C222" s="24" t="s">
        <v>398</v>
      </c>
      <c r="D222" s="24">
        <v>1968</v>
      </c>
      <c r="E222" s="26" t="s">
        <v>2266</v>
      </c>
      <c r="F222" s="24" t="str">
        <f t="shared" si="31"/>
        <v>OB196804</v>
      </c>
      <c r="G222" s="157" t="s">
        <v>2874</v>
      </c>
      <c r="H222" s="158" t="s">
        <v>881</v>
      </c>
      <c r="I222" s="159" t="e">
        <f>VLOOKUP(A222,#REF!,6,FALSE)</f>
        <v>#REF!</v>
      </c>
      <c r="J222" s="160" t="s">
        <v>214</v>
      </c>
      <c r="K222" s="161">
        <v>1968</v>
      </c>
      <c r="L222" s="162"/>
      <c r="M222" s="162"/>
      <c r="N222" s="163"/>
      <c r="O222" s="164"/>
      <c r="P222" s="399" t="e">
        <f>#REF!</f>
        <v>#REF!</v>
      </c>
      <c r="Q222" s="399">
        <v>12000</v>
      </c>
      <c r="R222" s="128">
        <v>12000</v>
      </c>
      <c r="S222" s="128">
        <v>12000</v>
      </c>
      <c r="T222" s="128"/>
      <c r="U222" s="129"/>
      <c r="V222" s="129"/>
      <c r="W222" s="129"/>
      <c r="X222" s="129"/>
      <c r="Y222" s="129"/>
      <c r="Z222" s="3" t="e">
        <f t="shared" si="32"/>
        <v>#REF!</v>
      </c>
    </row>
    <row r="223" spans="1:26" ht="13.5">
      <c r="A223" s="111" t="s">
        <v>1329</v>
      </c>
      <c r="B223" s="84" t="str">
        <f t="shared" si="33"/>
        <v>1968年/昭和43年</v>
      </c>
      <c r="C223" s="24" t="s">
        <v>398</v>
      </c>
      <c r="D223" s="24">
        <v>1968</v>
      </c>
      <c r="E223" s="26" t="s">
        <v>2268</v>
      </c>
      <c r="F223" s="24" t="str">
        <f t="shared" si="31"/>
        <v>OB196805</v>
      </c>
      <c r="G223" s="157" t="s">
        <v>2875</v>
      </c>
      <c r="H223" s="158" t="s">
        <v>1513</v>
      </c>
      <c r="I223" s="159" t="e">
        <f>VLOOKUP(A223,#REF!,6,FALSE)</f>
        <v>#REF!</v>
      </c>
      <c r="J223" s="160" t="s">
        <v>214</v>
      </c>
      <c r="K223" s="161">
        <v>1968</v>
      </c>
      <c r="L223" s="162"/>
      <c r="M223" s="162"/>
      <c r="N223" s="166" t="s">
        <v>45</v>
      </c>
      <c r="O223" s="164"/>
      <c r="P223" s="399" t="e">
        <f>#REF!</f>
        <v>#REF!</v>
      </c>
      <c r="Q223" s="399">
        <v>12000</v>
      </c>
      <c r="R223" s="128">
        <v>12000</v>
      </c>
      <c r="S223" s="128">
        <v>12000</v>
      </c>
      <c r="T223" s="128"/>
      <c r="U223" s="129"/>
      <c r="V223" s="129"/>
      <c r="W223" s="129"/>
      <c r="X223" s="129"/>
      <c r="Y223" s="129"/>
      <c r="Z223" s="3" t="e">
        <f t="shared" si="32"/>
        <v>#REF!</v>
      </c>
    </row>
    <row r="224" spans="1:26" ht="13.5">
      <c r="A224" s="111" t="s">
        <v>1330</v>
      </c>
      <c r="B224" s="84" t="str">
        <f t="shared" si="33"/>
        <v>1968年/昭和43年</v>
      </c>
      <c r="C224" s="24" t="s">
        <v>398</v>
      </c>
      <c r="D224" s="24">
        <v>1968</v>
      </c>
      <c r="E224" s="26" t="s">
        <v>2270</v>
      </c>
      <c r="F224" s="24" t="str">
        <f t="shared" si="31"/>
        <v>OB196806</v>
      </c>
      <c r="G224" s="157" t="s">
        <v>215</v>
      </c>
      <c r="H224" s="158" t="s">
        <v>2876</v>
      </c>
      <c r="I224" s="159" t="e">
        <f>VLOOKUP(A224,#REF!,6,FALSE)</f>
        <v>#REF!</v>
      </c>
      <c r="J224" s="160" t="s">
        <v>214</v>
      </c>
      <c r="K224" s="161">
        <v>1968</v>
      </c>
      <c r="L224" s="162"/>
      <c r="M224" s="167" t="s">
        <v>45</v>
      </c>
      <c r="N224" s="163"/>
      <c r="O224" s="164"/>
      <c r="P224" s="399" t="e">
        <f>#REF!</f>
        <v>#REF!</v>
      </c>
      <c r="Q224" s="399">
        <v>12000</v>
      </c>
      <c r="R224" s="128">
        <v>12000</v>
      </c>
      <c r="S224" s="128"/>
      <c r="T224" s="128"/>
      <c r="U224" s="129"/>
      <c r="V224" s="129"/>
      <c r="W224" s="129"/>
      <c r="X224" s="129"/>
      <c r="Y224" s="129"/>
      <c r="Z224" s="3" t="e">
        <f t="shared" si="32"/>
        <v>#REF!</v>
      </c>
    </row>
    <row r="225" spans="1:26" ht="13.5">
      <c r="A225" s="111" t="s">
        <v>1331</v>
      </c>
      <c r="B225" s="84" t="str">
        <f t="shared" si="33"/>
        <v>1968年/昭和43年</v>
      </c>
      <c r="C225" s="24" t="s">
        <v>398</v>
      </c>
      <c r="D225" s="24">
        <v>1968</v>
      </c>
      <c r="E225" s="26" t="s">
        <v>2271</v>
      </c>
      <c r="F225" s="24" t="str">
        <f t="shared" si="31"/>
        <v>OB196807</v>
      </c>
      <c r="G225" s="157" t="s">
        <v>216</v>
      </c>
      <c r="H225" s="158" t="s">
        <v>2877</v>
      </c>
      <c r="I225" s="159" t="e">
        <f>VLOOKUP(A225,#REF!,6,FALSE)</f>
        <v>#REF!</v>
      </c>
      <c r="J225" s="160" t="s">
        <v>214</v>
      </c>
      <c r="K225" s="161">
        <v>1968</v>
      </c>
      <c r="L225" s="162"/>
      <c r="M225" s="162"/>
      <c r="N225" s="163"/>
      <c r="O225" s="164"/>
      <c r="P225" s="399" t="e">
        <f>#REF!</f>
        <v>#REF!</v>
      </c>
      <c r="Q225" s="399">
        <v>12000</v>
      </c>
      <c r="R225" s="128">
        <v>12000</v>
      </c>
      <c r="S225" s="128"/>
      <c r="T225" s="128"/>
      <c r="U225" s="129"/>
      <c r="V225" s="129"/>
      <c r="W225" s="129"/>
      <c r="X225" s="129"/>
      <c r="Y225" s="129"/>
      <c r="Z225" s="3" t="e">
        <f t="shared" si="32"/>
        <v>#REF!</v>
      </c>
    </row>
    <row r="226" spans="1:26" ht="13.5">
      <c r="A226" s="111" t="s">
        <v>1332</v>
      </c>
      <c r="B226" s="84" t="str">
        <f t="shared" si="33"/>
        <v>1968年/昭和43年</v>
      </c>
      <c r="C226" s="24" t="s">
        <v>398</v>
      </c>
      <c r="D226" s="24">
        <v>1968</v>
      </c>
      <c r="E226" s="26" t="s">
        <v>2272</v>
      </c>
      <c r="F226" s="24" t="str">
        <f t="shared" si="31"/>
        <v>OB196808</v>
      </c>
      <c r="G226" s="157" t="s">
        <v>290</v>
      </c>
      <c r="H226" s="158" t="s">
        <v>1111</v>
      </c>
      <c r="I226" s="159" t="e">
        <f>VLOOKUP(A226,#REF!,6,FALSE)</f>
        <v>#REF!</v>
      </c>
      <c r="J226" s="160" t="s">
        <v>214</v>
      </c>
      <c r="K226" s="161">
        <v>1968</v>
      </c>
      <c r="L226" s="167" t="s">
        <v>514</v>
      </c>
      <c r="M226" s="162"/>
      <c r="N226" s="163"/>
      <c r="O226" s="164"/>
      <c r="P226" s="399" t="e">
        <f>#REF!</f>
        <v>#REF!</v>
      </c>
      <c r="Q226" s="399" t="s">
        <v>180</v>
      </c>
      <c r="R226" s="128"/>
      <c r="S226" s="128"/>
      <c r="T226" s="128"/>
      <c r="U226" s="129"/>
      <c r="V226" s="129"/>
      <c r="W226" s="129"/>
      <c r="X226" s="129"/>
      <c r="Y226" s="129"/>
      <c r="Z226" s="3" t="e">
        <f t="shared" si="32"/>
        <v>#REF!</v>
      </c>
    </row>
    <row r="227" spans="1:26" ht="13.5">
      <c r="A227" s="111" t="s">
        <v>1333</v>
      </c>
      <c r="B227" s="84" t="str">
        <f t="shared" si="33"/>
        <v>1968年/昭和43年</v>
      </c>
      <c r="C227" s="24" t="s">
        <v>398</v>
      </c>
      <c r="D227" s="24">
        <v>1968</v>
      </c>
      <c r="E227" s="26" t="s">
        <v>2273</v>
      </c>
      <c r="F227" s="24" t="str">
        <f t="shared" si="31"/>
        <v>OB196809</v>
      </c>
      <c r="G227" s="157" t="s">
        <v>2878</v>
      </c>
      <c r="H227" s="158" t="s">
        <v>1110</v>
      </c>
      <c r="I227" s="159" t="e">
        <f>VLOOKUP(A227,#REF!,6,FALSE)</f>
        <v>#REF!</v>
      </c>
      <c r="J227" s="160" t="s">
        <v>214</v>
      </c>
      <c r="K227" s="161">
        <v>1968</v>
      </c>
      <c r="L227" s="162"/>
      <c r="M227" s="162"/>
      <c r="N227" s="163"/>
      <c r="O227" s="164"/>
      <c r="P227" s="399" t="e">
        <f>#REF!</f>
        <v>#REF!</v>
      </c>
      <c r="Q227" s="399" t="s">
        <v>180</v>
      </c>
      <c r="R227" s="128"/>
      <c r="S227" s="128"/>
      <c r="T227" s="128"/>
      <c r="U227" s="129"/>
      <c r="V227" s="129"/>
      <c r="W227" s="129"/>
      <c r="X227" s="129"/>
      <c r="Y227" s="129"/>
      <c r="Z227" s="3" t="e">
        <f t="shared" si="32"/>
        <v>#REF!</v>
      </c>
    </row>
    <row r="228" spans="1:26" ht="13.5">
      <c r="A228" s="111" t="s">
        <v>1334</v>
      </c>
      <c r="B228" s="84" t="str">
        <f t="shared" si="33"/>
        <v>1968年/昭和43年</v>
      </c>
      <c r="C228" s="24" t="s">
        <v>398</v>
      </c>
      <c r="D228" s="24">
        <v>1968</v>
      </c>
      <c r="E228" s="26" t="s">
        <v>2274</v>
      </c>
      <c r="F228" s="24" t="str">
        <f t="shared" si="31"/>
        <v>OB196810</v>
      </c>
      <c r="G228" s="157" t="s">
        <v>2879</v>
      </c>
      <c r="H228" s="158" t="s">
        <v>2880</v>
      </c>
      <c r="I228" s="159" t="e">
        <f>VLOOKUP(A228,#REF!,6,FALSE)</f>
        <v>#REF!</v>
      </c>
      <c r="J228" s="160" t="s">
        <v>214</v>
      </c>
      <c r="K228" s="161">
        <v>1968</v>
      </c>
      <c r="L228" s="162"/>
      <c r="M228" s="162"/>
      <c r="N228" s="163"/>
      <c r="O228" s="164"/>
      <c r="P228" s="399" t="e">
        <f>#REF!</f>
        <v>#REF!</v>
      </c>
      <c r="Q228" s="399">
        <v>12000</v>
      </c>
      <c r="R228" s="128">
        <v>12000</v>
      </c>
      <c r="S228" s="128">
        <v>12000</v>
      </c>
      <c r="T228" s="128"/>
      <c r="U228" s="129"/>
      <c r="V228" s="129"/>
      <c r="W228" s="129"/>
      <c r="X228" s="129"/>
      <c r="Y228" s="129"/>
      <c r="Z228" s="3" t="e">
        <f t="shared" si="32"/>
        <v>#REF!</v>
      </c>
    </row>
    <row r="229" spans="1:26" ht="13.5">
      <c r="A229" s="111" t="s">
        <v>1335</v>
      </c>
      <c r="B229" s="84" t="str">
        <f t="shared" si="33"/>
        <v>1968年/昭和43年</v>
      </c>
      <c r="C229" s="24" t="s">
        <v>398</v>
      </c>
      <c r="D229" s="24">
        <v>1968</v>
      </c>
      <c r="E229" s="26" t="s">
        <v>2275</v>
      </c>
      <c r="F229" s="24" t="str">
        <f t="shared" si="31"/>
        <v>OB196811</v>
      </c>
      <c r="G229" s="157" t="s">
        <v>2881</v>
      </c>
      <c r="H229" s="158" t="s">
        <v>622</v>
      </c>
      <c r="I229" s="159" t="e">
        <f>VLOOKUP(A229,#REF!,6,FALSE)</f>
        <v>#REF!</v>
      </c>
      <c r="J229" s="160" t="s">
        <v>214</v>
      </c>
      <c r="K229" s="161">
        <v>1968</v>
      </c>
      <c r="L229" s="162"/>
      <c r="M229" s="167" t="s">
        <v>45</v>
      </c>
      <c r="N229" s="163"/>
      <c r="O229" s="164"/>
      <c r="P229" s="399" t="e">
        <f>#REF!</f>
        <v>#REF!</v>
      </c>
      <c r="Q229" s="399">
        <v>12000</v>
      </c>
      <c r="R229" s="128">
        <v>12000</v>
      </c>
      <c r="S229" s="128">
        <v>12000</v>
      </c>
      <c r="T229" s="128"/>
      <c r="U229" s="129"/>
      <c r="V229" s="129"/>
      <c r="W229" s="129"/>
      <c r="X229" s="129"/>
      <c r="Y229" s="129"/>
      <c r="Z229" s="3" t="e">
        <f t="shared" si="32"/>
        <v>#REF!</v>
      </c>
    </row>
    <row r="230" spans="1:26" ht="13.5">
      <c r="A230" s="111" t="s">
        <v>1336</v>
      </c>
      <c r="B230" s="84" t="str">
        <f t="shared" si="33"/>
        <v>1968年/昭和43年</v>
      </c>
      <c r="C230" s="24" t="s">
        <v>398</v>
      </c>
      <c r="D230" s="24">
        <v>1968</v>
      </c>
      <c r="E230" s="26" t="s">
        <v>2276</v>
      </c>
      <c r="F230" s="24" t="str">
        <f t="shared" si="31"/>
        <v>OB196812</v>
      </c>
      <c r="G230" s="157" t="s">
        <v>2882</v>
      </c>
      <c r="H230" s="158" t="s">
        <v>627</v>
      </c>
      <c r="I230" s="159" t="e">
        <f>VLOOKUP(A230,#REF!,6,FALSE)</f>
        <v>#REF!</v>
      </c>
      <c r="J230" s="160" t="s">
        <v>214</v>
      </c>
      <c r="K230" s="161">
        <v>1968</v>
      </c>
      <c r="L230" s="162"/>
      <c r="M230" s="167" t="s">
        <v>45</v>
      </c>
      <c r="N230" s="163"/>
      <c r="O230" s="164"/>
      <c r="P230" s="399" t="e">
        <f>#REF!</f>
        <v>#REF!</v>
      </c>
      <c r="Q230" s="399">
        <v>12000</v>
      </c>
      <c r="R230" s="128">
        <v>12000</v>
      </c>
      <c r="S230" s="128">
        <v>12000</v>
      </c>
      <c r="T230" s="128"/>
      <c r="U230" s="129"/>
      <c r="V230" s="129"/>
      <c r="W230" s="129"/>
      <c r="X230" s="129"/>
      <c r="Y230" s="129"/>
      <c r="Z230" s="3" t="e">
        <f t="shared" si="32"/>
        <v>#REF!</v>
      </c>
    </row>
    <row r="231" spans="1:26" ht="13.5">
      <c r="A231" s="111" t="s">
        <v>1337</v>
      </c>
      <c r="B231" s="84" t="str">
        <f t="shared" si="33"/>
        <v>1968年/昭和43年</v>
      </c>
      <c r="C231" s="24" t="s">
        <v>398</v>
      </c>
      <c r="D231" s="24">
        <v>1968</v>
      </c>
      <c r="E231" s="26" t="s">
        <v>2277</v>
      </c>
      <c r="F231" s="24" t="str">
        <f t="shared" si="31"/>
        <v>OB196813</v>
      </c>
      <c r="G231" s="157" t="s">
        <v>1942</v>
      </c>
      <c r="H231" s="158" t="s">
        <v>778</v>
      </c>
      <c r="I231" s="159" t="e">
        <f>VLOOKUP(A231,#REF!,6,FALSE)</f>
        <v>#REF!</v>
      </c>
      <c r="J231" s="160" t="s">
        <v>214</v>
      </c>
      <c r="K231" s="161">
        <v>1968</v>
      </c>
      <c r="L231" s="162"/>
      <c r="M231" s="162"/>
      <c r="N231" s="163"/>
      <c r="O231" s="164"/>
      <c r="P231" s="399" t="e">
        <f>#REF!</f>
        <v>#REF!</v>
      </c>
      <c r="Q231" s="399" t="s">
        <v>180</v>
      </c>
      <c r="R231" s="128"/>
      <c r="S231" s="128"/>
      <c r="T231" s="128"/>
      <c r="U231" s="129"/>
      <c r="V231" s="129"/>
      <c r="W231" s="129"/>
      <c r="X231" s="129"/>
      <c r="Y231" s="129"/>
      <c r="Z231" s="3" t="e">
        <f t="shared" si="32"/>
        <v>#REF!</v>
      </c>
    </row>
    <row r="232" spans="1:26" ht="13.5">
      <c r="A232" s="111" t="s">
        <v>1338</v>
      </c>
      <c r="B232" s="84" t="str">
        <f t="shared" si="33"/>
        <v>1968年/昭和43年</v>
      </c>
      <c r="C232" s="24" t="s">
        <v>398</v>
      </c>
      <c r="D232" s="24">
        <v>1968</v>
      </c>
      <c r="E232" s="26" t="s">
        <v>2278</v>
      </c>
      <c r="F232" s="24" t="str">
        <f t="shared" si="31"/>
        <v>OB196814</v>
      </c>
      <c r="G232" s="157" t="s">
        <v>2883</v>
      </c>
      <c r="H232" s="158" t="s">
        <v>1063</v>
      </c>
      <c r="I232" s="159" t="e">
        <f>VLOOKUP(A232,#REF!,6,FALSE)</f>
        <v>#REF!</v>
      </c>
      <c r="J232" s="160" t="s">
        <v>214</v>
      </c>
      <c r="K232" s="161">
        <v>1968</v>
      </c>
      <c r="L232" s="167" t="s">
        <v>514</v>
      </c>
      <c r="M232" s="162"/>
      <c r="N232" s="163"/>
      <c r="O232" s="164"/>
      <c r="P232" s="399" t="e">
        <f>#REF!</f>
        <v>#REF!</v>
      </c>
      <c r="Q232" s="399">
        <v>0</v>
      </c>
      <c r="R232" s="128"/>
      <c r="S232" s="128"/>
      <c r="T232" s="128"/>
      <c r="U232" s="129"/>
      <c r="V232" s="129"/>
      <c r="W232" s="129"/>
      <c r="X232" s="129"/>
      <c r="Y232" s="129"/>
      <c r="Z232" s="3" t="e">
        <f t="shared" si="32"/>
        <v>#REF!</v>
      </c>
    </row>
    <row r="233" spans="1:26" ht="13.5">
      <c r="A233" s="111" t="s">
        <v>1339</v>
      </c>
      <c r="B233" s="84" t="str">
        <f t="shared" si="33"/>
        <v>1968年/昭和43年</v>
      </c>
      <c r="C233" s="24" t="s">
        <v>398</v>
      </c>
      <c r="D233" s="24">
        <v>1968</v>
      </c>
      <c r="E233" s="26" t="s">
        <v>2279</v>
      </c>
      <c r="F233" s="24" t="str">
        <f t="shared" si="31"/>
        <v>OB196815</v>
      </c>
      <c r="G233" s="157" t="s">
        <v>2884</v>
      </c>
      <c r="H233" s="158" t="s">
        <v>2701</v>
      </c>
      <c r="I233" s="159" t="e">
        <f>VLOOKUP(A233,#REF!,6,FALSE)</f>
        <v>#REF!</v>
      </c>
      <c r="J233" s="160" t="s">
        <v>214</v>
      </c>
      <c r="K233" s="161">
        <v>1968</v>
      </c>
      <c r="L233" s="162"/>
      <c r="M233" s="162"/>
      <c r="N233" s="163"/>
      <c r="O233" s="164"/>
      <c r="P233" s="399" t="e">
        <f>#REF!</f>
        <v>#REF!</v>
      </c>
      <c r="Q233" s="399">
        <v>12000</v>
      </c>
      <c r="R233" s="128"/>
      <c r="S233" s="128">
        <v>12000</v>
      </c>
      <c r="T233" s="128"/>
      <c r="U233" s="129"/>
      <c r="V233" s="129"/>
      <c r="W233" s="129"/>
      <c r="X233" s="129"/>
      <c r="Y233" s="129"/>
      <c r="Z233" s="3" t="e">
        <f t="shared" si="32"/>
        <v>#REF!</v>
      </c>
    </row>
    <row r="234" spans="1:26" ht="13.5">
      <c r="A234" s="111" t="s">
        <v>1340</v>
      </c>
      <c r="B234" s="25" t="str">
        <f t="shared" si="33"/>
        <v>1968年/昭和43年</v>
      </c>
      <c r="C234" s="24" t="s">
        <v>398</v>
      </c>
      <c r="D234" s="24">
        <v>1968</v>
      </c>
      <c r="E234" s="26" t="s">
        <v>2280</v>
      </c>
      <c r="F234" s="24" t="str">
        <f t="shared" si="31"/>
        <v>OB196816</v>
      </c>
      <c r="G234" s="157" t="s">
        <v>2885</v>
      </c>
      <c r="H234" s="158" t="s">
        <v>2702</v>
      </c>
      <c r="I234" s="159" t="e">
        <f>VLOOKUP(A234,#REF!,6,FALSE)</f>
        <v>#REF!</v>
      </c>
      <c r="J234" s="160" t="s">
        <v>214</v>
      </c>
      <c r="K234" s="161">
        <v>1968</v>
      </c>
      <c r="L234" s="162"/>
      <c r="M234" s="162"/>
      <c r="N234" s="166" t="s">
        <v>45</v>
      </c>
      <c r="O234" s="164"/>
      <c r="P234" s="399" t="e">
        <f>#REF!</f>
        <v>#REF!</v>
      </c>
      <c r="Q234" s="399">
        <v>12000</v>
      </c>
      <c r="R234" s="128">
        <v>12000</v>
      </c>
      <c r="S234" s="128">
        <v>12000</v>
      </c>
      <c r="T234" s="128"/>
      <c r="U234" s="129"/>
      <c r="V234" s="129"/>
      <c r="W234" s="129"/>
      <c r="X234" s="129"/>
      <c r="Y234" s="129"/>
      <c r="Z234" s="3" t="e">
        <f t="shared" si="32"/>
        <v>#REF!</v>
      </c>
    </row>
    <row r="235" spans="1:26" s="15" customFormat="1" ht="14.25" customHeight="1">
      <c r="A235" s="6"/>
      <c r="B235" s="37"/>
      <c r="C235" s="6"/>
      <c r="D235" s="6"/>
      <c r="E235" s="38"/>
      <c r="F235" s="6"/>
      <c r="G235" s="168">
        <f>COUNTA(G219:G234)</f>
        <v>16</v>
      </c>
      <c r="H235" s="168"/>
      <c r="I235" s="159"/>
      <c r="J235" s="170"/>
      <c r="K235" s="170"/>
      <c r="L235" s="171">
        <f>COUNTA(L219:L234)</f>
        <v>2</v>
      </c>
      <c r="M235" s="172">
        <f>COUNTA(G219:G234)-COUNTA(L219:L234)</f>
        <v>14</v>
      </c>
      <c r="N235" s="173"/>
      <c r="O235" s="174"/>
      <c r="P235" s="175">
        <f>COUNTIF(P219:P234,12000)</f>
        <v>0</v>
      </c>
      <c r="Q235" s="175">
        <v>12</v>
      </c>
      <c r="R235" s="175">
        <v>11</v>
      </c>
      <c r="S235" s="176">
        <f>COUNTA(S219:S234)</f>
        <v>10</v>
      </c>
      <c r="T235" s="141">
        <f>COUNTA(T219:T234)</f>
        <v>0</v>
      </c>
      <c r="U235" s="142"/>
      <c r="V235" s="142"/>
      <c r="W235" s="142"/>
      <c r="X235" s="142"/>
      <c r="Y235" s="142"/>
      <c r="Z235" s="3"/>
    </row>
    <row r="236" spans="1:26" s="15" customFormat="1" ht="14.25" customHeight="1">
      <c r="A236" s="6"/>
      <c r="B236" s="37"/>
      <c r="C236" s="6"/>
      <c r="D236" s="6"/>
      <c r="E236" s="38"/>
      <c r="F236" s="6"/>
      <c r="G236" s="177"/>
      <c r="H236" s="177"/>
      <c r="I236" s="159"/>
      <c r="J236" s="179"/>
      <c r="K236" s="179"/>
      <c r="L236" s="180"/>
      <c r="M236" s="167" t="s">
        <v>2805</v>
      </c>
      <c r="N236" s="166"/>
      <c r="O236" s="181"/>
      <c r="P236" s="181" t="e">
        <f>SUM(P219:P234)</f>
        <v>#REF!</v>
      </c>
      <c r="Q236" s="181">
        <v>144000</v>
      </c>
      <c r="R236" s="128">
        <v>132000</v>
      </c>
      <c r="S236" s="128">
        <f>SUM(S219:S234)</f>
        <v>120000</v>
      </c>
      <c r="T236" s="129">
        <f>SUM(T219:T234)</f>
        <v>0</v>
      </c>
      <c r="U236" s="142"/>
      <c r="V236" s="142"/>
      <c r="W236" s="142"/>
      <c r="X236" s="142"/>
      <c r="Y236" s="142"/>
      <c r="Z236" s="3"/>
    </row>
    <row r="237" spans="1:26" s="15" customFormat="1" ht="14.25" customHeight="1">
      <c r="A237" s="6"/>
      <c r="B237" s="37"/>
      <c r="C237" s="6"/>
      <c r="D237" s="6"/>
      <c r="E237" s="38"/>
      <c r="F237" s="6"/>
      <c r="G237" s="177"/>
      <c r="H237" s="177"/>
      <c r="I237" s="159"/>
      <c r="J237" s="179"/>
      <c r="K237" s="179"/>
      <c r="L237" s="180"/>
      <c r="M237" s="167" t="s">
        <v>2806</v>
      </c>
      <c r="N237" s="166"/>
      <c r="O237" s="181"/>
      <c r="P237" s="181">
        <f>$M235*12000</f>
        <v>168000</v>
      </c>
      <c r="Q237" s="181">
        <v>168000</v>
      </c>
      <c r="R237" s="128">
        <v>168000</v>
      </c>
      <c r="S237" s="128">
        <f>$M235*12000</f>
        <v>168000</v>
      </c>
      <c r="T237" s="129">
        <f>$M235*12000</f>
        <v>168000</v>
      </c>
      <c r="U237" s="142"/>
      <c r="V237" s="142"/>
      <c r="W237" s="142"/>
      <c r="X237" s="142"/>
      <c r="Y237" s="142"/>
      <c r="Z237" s="3"/>
    </row>
    <row r="238" spans="1:26" s="15" customFormat="1" ht="14.25" customHeight="1">
      <c r="A238" s="6"/>
      <c r="B238" s="37"/>
      <c r="C238" s="6"/>
      <c r="D238" s="6"/>
      <c r="E238" s="38"/>
      <c r="F238" s="6"/>
      <c r="G238" s="177"/>
      <c r="H238" s="177"/>
      <c r="I238" s="159"/>
      <c r="J238" s="179"/>
      <c r="K238" s="179"/>
      <c r="L238" s="180"/>
      <c r="M238" s="182" t="s">
        <v>2807</v>
      </c>
      <c r="N238" s="183"/>
      <c r="O238" s="184"/>
      <c r="P238" s="184" t="e">
        <f>P236-P237</f>
        <v>#REF!</v>
      </c>
      <c r="Q238" s="184">
        <v>-24000</v>
      </c>
      <c r="R238" s="128">
        <v>-36000</v>
      </c>
      <c r="S238" s="128">
        <f>S236-S237</f>
        <v>-48000</v>
      </c>
      <c r="T238" s="129">
        <f>T236-T237</f>
        <v>-168000</v>
      </c>
      <c r="U238" s="142"/>
      <c r="V238" s="142"/>
      <c r="W238" s="142"/>
      <c r="X238" s="142"/>
      <c r="Y238" s="142"/>
      <c r="Z238" s="3"/>
    </row>
    <row r="239" spans="1:26" s="15" customFormat="1" ht="14.25" customHeight="1">
      <c r="A239" s="6"/>
      <c r="B239" s="60"/>
      <c r="C239" s="6"/>
      <c r="D239" s="6"/>
      <c r="E239" s="38"/>
      <c r="F239" s="6"/>
      <c r="G239" s="177"/>
      <c r="H239" s="177"/>
      <c r="I239" s="159"/>
      <c r="J239" s="179"/>
      <c r="K239" s="179"/>
      <c r="L239" s="180"/>
      <c r="M239" s="185" t="s">
        <v>2808</v>
      </c>
      <c r="N239" s="186"/>
      <c r="O239" s="187"/>
      <c r="P239" s="188">
        <f>P235/$M235</f>
        <v>0</v>
      </c>
      <c r="Q239" s="188">
        <v>0.8571428571428571</v>
      </c>
      <c r="R239" s="189">
        <v>0.7857142857142857</v>
      </c>
      <c r="S239" s="189">
        <f>S235/$M235</f>
        <v>0.7142857142857143</v>
      </c>
      <c r="T239" s="156">
        <f>T235/$M235</f>
        <v>0</v>
      </c>
      <c r="U239" s="142"/>
      <c r="V239" s="142"/>
      <c r="W239" s="142"/>
      <c r="X239" s="142"/>
      <c r="Y239" s="142"/>
      <c r="Z239" s="3"/>
    </row>
    <row r="240" spans="1:26" ht="13.5">
      <c r="A240" s="111" t="s">
        <v>1341</v>
      </c>
      <c r="B240" s="84" t="str">
        <f>J240</f>
        <v>1969年/昭和44年</v>
      </c>
      <c r="C240" s="24" t="s">
        <v>398</v>
      </c>
      <c r="D240" s="24">
        <v>1969</v>
      </c>
      <c r="E240" s="26" t="s">
        <v>1545</v>
      </c>
      <c r="F240" s="24" t="str">
        <f aca="true" t="shared" si="34" ref="F240:F253">CONCATENATE(C240,D240,E240)</f>
        <v>OB196901</v>
      </c>
      <c r="G240" s="157" t="s">
        <v>1943</v>
      </c>
      <c r="H240" s="158" t="s">
        <v>1116</v>
      </c>
      <c r="I240" s="159" t="e">
        <f>VLOOKUP(A240,#REF!,6,FALSE)</f>
        <v>#REF!</v>
      </c>
      <c r="J240" s="160" t="s">
        <v>218</v>
      </c>
      <c r="K240" s="161">
        <v>1969</v>
      </c>
      <c r="L240" s="162"/>
      <c r="M240" s="162"/>
      <c r="N240" s="166" t="s">
        <v>45</v>
      </c>
      <c r="O240" s="164"/>
      <c r="P240" s="399" t="e">
        <f>#REF!</f>
        <v>#REF!</v>
      </c>
      <c r="Q240" s="399">
        <v>12000</v>
      </c>
      <c r="R240" s="165">
        <v>12000</v>
      </c>
      <c r="S240" s="128"/>
      <c r="T240" s="128"/>
      <c r="U240" s="129"/>
      <c r="V240" s="129"/>
      <c r="W240" s="129"/>
      <c r="X240" s="129"/>
      <c r="Y240" s="129"/>
      <c r="Z240" s="3" t="e">
        <f aca="true" t="shared" si="35" ref="Z240:Z253">IF(P240,12000)</f>
        <v>#REF!</v>
      </c>
    </row>
    <row r="241" spans="1:26" ht="13.5">
      <c r="A241" s="111" t="s">
        <v>1342</v>
      </c>
      <c r="B241" s="84" t="str">
        <f aca="true" t="shared" si="36" ref="B241:B253">J241</f>
        <v>1969年/昭和44年</v>
      </c>
      <c r="C241" s="24" t="s">
        <v>398</v>
      </c>
      <c r="D241" s="24">
        <v>1969</v>
      </c>
      <c r="E241" s="26" t="s">
        <v>2262</v>
      </c>
      <c r="F241" s="24" t="str">
        <f t="shared" si="34"/>
        <v>OB196902</v>
      </c>
      <c r="G241" s="157" t="s">
        <v>2886</v>
      </c>
      <c r="H241" s="158" t="s">
        <v>1112</v>
      </c>
      <c r="I241" s="159" t="e">
        <f>VLOOKUP(A241,#REF!,6,FALSE)</f>
        <v>#REF!</v>
      </c>
      <c r="J241" s="160" t="s">
        <v>218</v>
      </c>
      <c r="K241" s="161">
        <v>1969</v>
      </c>
      <c r="L241" s="162"/>
      <c r="M241" s="162"/>
      <c r="N241" s="163"/>
      <c r="O241" s="164"/>
      <c r="P241" s="399" t="e">
        <f>#REF!</f>
        <v>#REF!</v>
      </c>
      <c r="Q241" s="399">
        <v>12000</v>
      </c>
      <c r="R241" s="128"/>
      <c r="S241" s="128">
        <v>12000</v>
      </c>
      <c r="T241" s="128"/>
      <c r="U241" s="129"/>
      <c r="V241" s="129"/>
      <c r="W241" s="129"/>
      <c r="X241" s="129"/>
      <c r="Y241" s="129"/>
      <c r="Z241" s="3" t="e">
        <f t="shared" si="35"/>
        <v>#REF!</v>
      </c>
    </row>
    <row r="242" spans="1:26" ht="13.5">
      <c r="A242" s="111" t="s">
        <v>1343</v>
      </c>
      <c r="B242" s="84" t="str">
        <f t="shared" si="36"/>
        <v>1969年/昭和44年</v>
      </c>
      <c r="C242" s="24" t="s">
        <v>398</v>
      </c>
      <c r="D242" s="24">
        <v>1969</v>
      </c>
      <c r="E242" s="26" t="s">
        <v>2264</v>
      </c>
      <c r="F242" s="24" t="str">
        <f t="shared" si="34"/>
        <v>OB196903</v>
      </c>
      <c r="G242" s="157" t="s">
        <v>1944</v>
      </c>
      <c r="H242" s="158" t="s">
        <v>2887</v>
      </c>
      <c r="I242" s="159" t="e">
        <f>VLOOKUP(A242,#REF!,6,FALSE)</f>
        <v>#REF!</v>
      </c>
      <c r="J242" s="160" t="s">
        <v>218</v>
      </c>
      <c r="K242" s="161">
        <v>1969</v>
      </c>
      <c r="L242" s="162"/>
      <c r="M242" s="162"/>
      <c r="N242" s="163"/>
      <c r="O242" s="164"/>
      <c r="P242" s="399" t="e">
        <f>#REF!</f>
        <v>#REF!</v>
      </c>
      <c r="Q242" s="399">
        <v>12000</v>
      </c>
      <c r="R242" s="128">
        <v>12000</v>
      </c>
      <c r="S242" s="128">
        <v>12000</v>
      </c>
      <c r="T242" s="128"/>
      <c r="U242" s="129"/>
      <c r="V242" s="129"/>
      <c r="W242" s="129"/>
      <c r="X242" s="129"/>
      <c r="Y242" s="129"/>
      <c r="Z242" s="3" t="e">
        <f t="shared" si="35"/>
        <v>#REF!</v>
      </c>
    </row>
    <row r="243" spans="1:26" ht="13.5">
      <c r="A243" s="111" t="s">
        <v>1344</v>
      </c>
      <c r="B243" s="84" t="str">
        <f t="shared" si="36"/>
        <v>1969年/昭和44年</v>
      </c>
      <c r="C243" s="24" t="s">
        <v>398</v>
      </c>
      <c r="D243" s="24">
        <v>1969</v>
      </c>
      <c r="E243" s="26" t="s">
        <v>2266</v>
      </c>
      <c r="F243" s="24" t="str">
        <f t="shared" si="34"/>
        <v>OB196904</v>
      </c>
      <c r="G243" s="157" t="s">
        <v>1945</v>
      </c>
      <c r="H243" s="158" t="s">
        <v>684</v>
      </c>
      <c r="I243" s="159" t="e">
        <f>VLOOKUP(A243,#REF!,6,FALSE)</f>
        <v>#REF!</v>
      </c>
      <c r="J243" s="160" t="s">
        <v>218</v>
      </c>
      <c r="K243" s="161">
        <v>1969</v>
      </c>
      <c r="L243" s="162"/>
      <c r="M243" s="162"/>
      <c r="N243" s="163"/>
      <c r="O243" s="164"/>
      <c r="P243" s="399" t="e">
        <f>#REF!</f>
        <v>#REF!</v>
      </c>
      <c r="Q243" s="399">
        <v>12000</v>
      </c>
      <c r="R243" s="128">
        <v>12000</v>
      </c>
      <c r="S243" s="128">
        <v>12000</v>
      </c>
      <c r="T243" s="128"/>
      <c r="U243" s="129"/>
      <c r="V243" s="129"/>
      <c r="W243" s="129"/>
      <c r="X243" s="129"/>
      <c r="Y243" s="129"/>
      <c r="Z243" s="3" t="e">
        <f t="shared" si="35"/>
        <v>#REF!</v>
      </c>
    </row>
    <row r="244" spans="1:26" ht="13.5">
      <c r="A244" s="111" t="s">
        <v>1345</v>
      </c>
      <c r="B244" s="84" t="str">
        <f t="shared" si="36"/>
        <v>1969年/昭和44年</v>
      </c>
      <c r="C244" s="24" t="s">
        <v>398</v>
      </c>
      <c r="D244" s="24">
        <v>1969</v>
      </c>
      <c r="E244" s="26" t="s">
        <v>2268</v>
      </c>
      <c r="F244" s="24" t="str">
        <f t="shared" si="34"/>
        <v>OB196905</v>
      </c>
      <c r="G244" s="157" t="s">
        <v>2888</v>
      </c>
      <c r="H244" s="158" t="s">
        <v>1115</v>
      </c>
      <c r="I244" s="159" t="e">
        <f>VLOOKUP(A244,#REF!,6,FALSE)</f>
        <v>#REF!</v>
      </c>
      <c r="J244" s="160" t="s">
        <v>218</v>
      </c>
      <c r="K244" s="161">
        <v>1969</v>
      </c>
      <c r="L244" s="162"/>
      <c r="M244" s="162"/>
      <c r="N244" s="163"/>
      <c r="O244" s="164"/>
      <c r="P244" s="399" t="e">
        <f>#REF!</f>
        <v>#REF!</v>
      </c>
      <c r="Q244" s="399" t="s">
        <v>180</v>
      </c>
      <c r="R244" s="128"/>
      <c r="S244" s="128"/>
      <c r="T244" s="128"/>
      <c r="U244" s="129"/>
      <c r="V244" s="129"/>
      <c r="W244" s="129"/>
      <c r="X244" s="129"/>
      <c r="Y244" s="129"/>
      <c r="Z244" s="3" t="e">
        <f t="shared" si="35"/>
        <v>#REF!</v>
      </c>
    </row>
    <row r="245" spans="1:26" ht="13.5">
      <c r="A245" s="111" t="s">
        <v>1346</v>
      </c>
      <c r="B245" s="84" t="str">
        <f t="shared" si="36"/>
        <v>1969年/昭和44年</v>
      </c>
      <c r="C245" s="24" t="s">
        <v>398</v>
      </c>
      <c r="D245" s="24">
        <v>1969</v>
      </c>
      <c r="E245" s="26" t="s">
        <v>2270</v>
      </c>
      <c r="F245" s="24" t="str">
        <f t="shared" si="34"/>
        <v>OB196906</v>
      </c>
      <c r="G245" s="157" t="s">
        <v>491</v>
      </c>
      <c r="H245" s="158" t="s">
        <v>1089</v>
      </c>
      <c r="I245" s="159" t="e">
        <f>VLOOKUP(A245,#REF!,6,FALSE)</f>
        <v>#REF!</v>
      </c>
      <c r="J245" s="160" t="s">
        <v>218</v>
      </c>
      <c r="K245" s="161">
        <v>1969</v>
      </c>
      <c r="L245" s="162"/>
      <c r="M245" s="162"/>
      <c r="N245" s="163"/>
      <c r="O245" s="164"/>
      <c r="P245" s="399" t="e">
        <f>#REF!</f>
        <v>#REF!</v>
      </c>
      <c r="Q245" s="399" t="s">
        <v>180</v>
      </c>
      <c r="R245" s="128"/>
      <c r="S245" s="128"/>
      <c r="T245" s="128"/>
      <c r="U245" s="129"/>
      <c r="V245" s="129"/>
      <c r="W245" s="129"/>
      <c r="X245" s="129"/>
      <c r="Y245" s="129"/>
      <c r="Z245" s="3" t="e">
        <f t="shared" si="35"/>
        <v>#REF!</v>
      </c>
    </row>
    <row r="246" spans="1:26" ht="13.5">
      <c r="A246" s="111" t="s">
        <v>1347</v>
      </c>
      <c r="B246" s="84" t="str">
        <f t="shared" si="36"/>
        <v>1969年/昭和44年</v>
      </c>
      <c r="C246" s="24" t="s">
        <v>398</v>
      </c>
      <c r="D246" s="24">
        <v>1969</v>
      </c>
      <c r="E246" s="26" t="s">
        <v>2271</v>
      </c>
      <c r="F246" s="24" t="str">
        <f t="shared" si="34"/>
        <v>OB196907</v>
      </c>
      <c r="G246" s="157" t="s">
        <v>219</v>
      </c>
      <c r="H246" s="158" t="s">
        <v>1113</v>
      </c>
      <c r="I246" s="159" t="e">
        <f>VLOOKUP(A246,#REF!,6,FALSE)</f>
        <v>#REF!</v>
      </c>
      <c r="J246" s="160" t="s">
        <v>218</v>
      </c>
      <c r="K246" s="161">
        <v>1969</v>
      </c>
      <c r="L246" s="162"/>
      <c r="M246" s="167" t="s">
        <v>45</v>
      </c>
      <c r="N246" s="163"/>
      <c r="O246" s="192"/>
      <c r="P246" s="399" t="e">
        <f>#REF!</f>
        <v>#REF!</v>
      </c>
      <c r="Q246" s="399">
        <v>12000</v>
      </c>
      <c r="R246" s="128"/>
      <c r="S246" s="128">
        <v>12000</v>
      </c>
      <c r="T246" s="128"/>
      <c r="U246" s="129"/>
      <c r="V246" s="129"/>
      <c r="W246" s="129"/>
      <c r="X246" s="129"/>
      <c r="Y246" s="129"/>
      <c r="Z246" s="3" t="e">
        <f t="shared" si="35"/>
        <v>#REF!</v>
      </c>
    </row>
    <row r="247" spans="1:26" ht="13.5">
      <c r="A247" s="111" t="s">
        <v>1348</v>
      </c>
      <c r="B247" s="84" t="str">
        <f t="shared" si="36"/>
        <v>1969年/昭和44年</v>
      </c>
      <c r="C247" s="24" t="s">
        <v>398</v>
      </c>
      <c r="D247" s="24">
        <v>1969</v>
      </c>
      <c r="E247" s="26" t="s">
        <v>2272</v>
      </c>
      <c r="F247" s="24" t="str">
        <f t="shared" si="34"/>
        <v>OB196908</v>
      </c>
      <c r="G247" s="157" t="s">
        <v>220</v>
      </c>
      <c r="H247" s="158" t="s">
        <v>614</v>
      </c>
      <c r="I247" s="159" t="e">
        <f>VLOOKUP(A247,#REF!,6,FALSE)</f>
        <v>#REF!</v>
      </c>
      <c r="J247" s="160" t="s">
        <v>218</v>
      </c>
      <c r="K247" s="161">
        <v>1969</v>
      </c>
      <c r="L247" s="162"/>
      <c r="M247" s="167" t="s">
        <v>45</v>
      </c>
      <c r="N247" s="163"/>
      <c r="O247" s="192" t="s">
        <v>2889</v>
      </c>
      <c r="P247" s="399" t="e">
        <f>#REF!</f>
        <v>#REF!</v>
      </c>
      <c r="Q247" s="399">
        <v>12000</v>
      </c>
      <c r="R247" s="128"/>
      <c r="S247" s="128">
        <v>12000</v>
      </c>
      <c r="T247" s="128"/>
      <c r="U247" s="129"/>
      <c r="V247" s="129"/>
      <c r="W247" s="129"/>
      <c r="X247" s="129"/>
      <c r="Y247" s="129"/>
      <c r="Z247" s="3" t="e">
        <f t="shared" si="35"/>
        <v>#REF!</v>
      </c>
    </row>
    <row r="248" spans="1:26" ht="13.5">
      <c r="A248" s="111" t="s">
        <v>1349</v>
      </c>
      <c r="B248" s="84" t="str">
        <f t="shared" si="36"/>
        <v>1969年/昭和44年</v>
      </c>
      <c r="C248" s="24" t="s">
        <v>398</v>
      </c>
      <c r="D248" s="24">
        <v>1969</v>
      </c>
      <c r="E248" s="26" t="s">
        <v>2273</v>
      </c>
      <c r="F248" s="24" t="str">
        <f t="shared" si="34"/>
        <v>OB196909</v>
      </c>
      <c r="G248" s="157" t="s">
        <v>867</v>
      </c>
      <c r="H248" s="158" t="s">
        <v>654</v>
      </c>
      <c r="I248" s="159" t="e">
        <f>VLOOKUP(A248,#REF!,6,FALSE)</f>
        <v>#REF!</v>
      </c>
      <c r="J248" s="160" t="s">
        <v>218</v>
      </c>
      <c r="K248" s="161">
        <v>1969</v>
      </c>
      <c r="L248" s="162"/>
      <c r="M248" s="162"/>
      <c r="N248" s="163"/>
      <c r="O248" s="164"/>
      <c r="P248" s="399" t="e">
        <f>#REF!</f>
        <v>#REF!</v>
      </c>
      <c r="Q248" s="399">
        <v>12000</v>
      </c>
      <c r="R248" s="128">
        <v>12000</v>
      </c>
      <c r="S248" s="128">
        <v>12000</v>
      </c>
      <c r="T248" s="128"/>
      <c r="U248" s="129"/>
      <c r="V248" s="129"/>
      <c r="W248" s="129"/>
      <c r="X248" s="129"/>
      <c r="Y248" s="129"/>
      <c r="Z248" s="3" t="e">
        <f t="shared" si="35"/>
        <v>#REF!</v>
      </c>
    </row>
    <row r="249" spans="1:26" ht="13.5">
      <c r="A249" s="111" t="s">
        <v>1350</v>
      </c>
      <c r="B249" s="84" t="str">
        <f t="shared" si="36"/>
        <v>1969年/昭和44年</v>
      </c>
      <c r="C249" s="24" t="s">
        <v>398</v>
      </c>
      <c r="D249" s="24">
        <v>1969</v>
      </c>
      <c r="E249" s="26" t="s">
        <v>2274</v>
      </c>
      <c r="F249" s="24" t="str">
        <f t="shared" si="34"/>
        <v>OB196910</v>
      </c>
      <c r="G249" s="157" t="s">
        <v>1946</v>
      </c>
      <c r="H249" s="158" t="s">
        <v>2821</v>
      </c>
      <c r="I249" s="159" t="e">
        <f>VLOOKUP(A249,#REF!,6,FALSE)</f>
        <v>#REF!</v>
      </c>
      <c r="J249" s="160" t="s">
        <v>218</v>
      </c>
      <c r="K249" s="161">
        <v>1969</v>
      </c>
      <c r="L249" s="162"/>
      <c r="M249" s="167" t="s">
        <v>45</v>
      </c>
      <c r="N249" s="163"/>
      <c r="O249" s="164"/>
      <c r="P249" s="399" t="e">
        <f>#REF!</f>
        <v>#REF!</v>
      </c>
      <c r="Q249" s="399">
        <v>12000</v>
      </c>
      <c r="R249" s="128">
        <v>12000</v>
      </c>
      <c r="S249" s="128">
        <v>12000</v>
      </c>
      <c r="T249" s="128"/>
      <c r="U249" s="129"/>
      <c r="V249" s="129"/>
      <c r="W249" s="129"/>
      <c r="X249" s="129"/>
      <c r="Y249" s="129"/>
      <c r="Z249" s="3" t="e">
        <f t="shared" si="35"/>
        <v>#REF!</v>
      </c>
    </row>
    <row r="250" spans="1:26" ht="13.5">
      <c r="A250" s="111" t="s">
        <v>1351</v>
      </c>
      <c r="B250" s="84" t="str">
        <f t="shared" si="36"/>
        <v>1969年/昭和44年</v>
      </c>
      <c r="C250" s="24" t="s">
        <v>398</v>
      </c>
      <c r="D250" s="24">
        <v>1969</v>
      </c>
      <c r="E250" s="26" t="s">
        <v>2275</v>
      </c>
      <c r="F250" s="24" t="str">
        <f t="shared" si="34"/>
        <v>OB196911</v>
      </c>
      <c r="G250" s="158" t="s">
        <v>356</v>
      </c>
      <c r="H250" s="158" t="s">
        <v>2890</v>
      </c>
      <c r="I250" s="159" t="e">
        <f>VLOOKUP(A250,#REF!,6,FALSE)</f>
        <v>#REF!</v>
      </c>
      <c r="J250" s="160" t="s">
        <v>218</v>
      </c>
      <c r="K250" s="161">
        <v>1969</v>
      </c>
      <c r="L250" s="162"/>
      <c r="M250" s="167" t="s">
        <v>45</v>
      </c>
      <c r="N250" s="163"/>
      <c r="O250" s="192" t="s">
        <v>2889</v>
      </c>
      <c r="P250" s="399" t="e">
        <f>#REF!</f>
        <v>#REF!</v>
      </c>
      <c r="Q250" s="399">
        <v>12000</v>
      </c>
      <c r="R250" s="128">
        <v>12000</v>
      </c>
      <c r="S250" s="128">
        <v>12000</v>
      </c>
      <c r="T250" s="128"/>
      <c r="U250" s="129"/>
      <c r="V250" s="129"/>
      <c r="W250" s="129"/>
      <c r="X250" s="129"/>
      <c r="Y250" s="129"/>
      <c r="Z250" s="3" t="e">
        <f t="shared" si="35"/>
        <v>#REF!</v>
      </c>
    </row>
    <row r="251" spans="1:26" ht="13.5">
      <c r="A251" s="111" t="s">
        <v>1352</v>
      </c>
      <c r="B251" s="84" t="str">
        <f t="shared" si="36"/>
        <v>1969年/昭和44年</v>
      </c>
      <c r="C251" s="24" t="s">
        <v>398</v>
      </c>
      <c r="D251" s="24">
        <v>1969</v>
      </c>
      <c r="E251" s="26" t="s">
        <v>2276</v>
      </c>
      <c r="F251" s="24" t="str">
        <f t="shared" si="34"/>
        <v>OB196912</v>
      </c>
      <c r="G251" s="157" t="s">
        <v>221</v>
      </c>
      <c r="H251" s="158" t="s">
        <v>1114</v>
      </c>
      <c r="I251" s="159" t="e">
        <f>VLOOKUP(A251,#REF!,6,FALSE)</f>
        <v>#REF!</v>
      </c>
      <c r="J251" s="160" t="s">
        <v>218</v>
      </c>
      <c r="K251" s="161">
        <v>1969</v>
      </c>
      <c r="L251" s="162"/>
      <c r="M251" s="162"/>
      <c r="N251" s="163"/>
      <c r="O251" s="164"/>
      <c r="P251" s="399" t="e">
        <f>#REF!</f>
        <v>#REF!</v>
      </c>
      <c r="Q251" s="399">
        <v>12000</v>
      </c>
      <c r="R251" s="128"/>
      <c r="S251" s="128">
        <v>12000</v>
      </c>
      <c r="T251" s="128"/>
      <c r="U251" s="129"/>
      <c r="V251" s="129"/>
      <c r="W251" s="129"/>
      <c r="X251" s="129"/>
      <c r="Y251" s="129"/>
      <c r="Z251" s="3" t="e">
        <f t="shared" si="35"/>
        <v>#REF!</v>
      </c>
    </row>
    <row r="252" spans="1:26" ht="13.5">
      <c r="A252" s="111" t="s">
        <v>1353</v>
      </c>
      <c r="B252" s="84" t="str">
        <f t="shared" si="36"/>
        <v>1969年/昭和44年</v>
      </c>
      <c r="C252" s="24" t="s">
        <v>398</v>
      </c>
      <c r="D252" s="24">
        <v>1969</v>
      </c>
      <c r="E252" s="26" t="s">
        <v>2277</v>
      </c>
      <c r="F252" s="24" t="str">
        <f t="shared" si="34"/>
        <v>OB196913</v>
      </c>
      <c r="G252" s="157" t="s">
        <v>1947</v>
      </c>
      <c r="H252" s="158" t="s">
        <v>596</v>
      </c>
      <c r="I252" s="159" t="e">
        <f>VLOOKUP(A252,#REF!,6,FALSE)</f>
        <v>#REF!</v>
      </c>
      <c r="J252" s="160" t="s">
        <v>218</v>
      </c>
      <c r="K252" s="161">
        <v>1969</v>
      </c>
      <c r="L252" s="162"/>
      <c r="M252" s="162"/>
      <c r="N252" s="166" t="s">
        <v>45</v>
      </c>
      <c r="O252" s="164"/>
      <c r="P252" s="399" t="e">
        <f>#REF!</f>
        <v>#REF!</v>
      </c>
      <c r="Q252" s="399">
        <v>12000</v>
      </c>
      <c r="R252" s="128">
        <v>12000</v>
      </c>
      <c r="S252" s="128">
        <v>12000</v>
      </c>
      <c r="T252" s="128"/>
      <c r="U252" s="129"/>
      <c r="V252" s="129"/>
      <c r="W252" s="129"/>
      <c r="X252" s="129"/>
      <c r="Y252" s="129"/>
      <c r="Z252" s="3" t="e">
        <f t="shared" si="35"/>
        <v>#REF!</v>
      </c>
    </row>
    <row r="253" spans="1:26" ht="13.5">
      <c r="A253" s="111" t="s">
        <v>1354</v>
      </c>
      <c r="B253" s="25" t="str">
        <f t="shared" si="36"/>
        <v>1969年/昭和44年</v>
      </c>
      <c r="C253" s="24" t="s">
        <v>398</v>
      </c>
      <c r="D253" s="24">
        <v>1969</v>
      </c>
      <c r="E253" s="26" t="s">
        <v>2278</v>
      </c>
      <c r="F253" s="24" t="str">
        <f t="shared" si="34"/>
        <v>OB196914</v>
      </c>
      <c r="G253" s="157" t="s">
        <v>1948</v>
      </c>
      <c r="H253" s="158" t="s">
        <v>1535</v>
      </c>
      <c r="I253" s="159" t="e">
        <f>VLOOKUP(A253,#REF!,6,FALSE)</f>
        <v>#REF!</v>
      </c>
      <c r="J253" s="160" t="s">
        <v>218</v>
      </c>
      <c r="K253" s="161">
        <v>1969</v>
      </c>
      <c r="L253" s="162"/>
      <c r="M253" s="162"/>
      <c r="N253" s="166" t="s">
        <v>45</v>
      </c>
      <c r="O253" s="164"/>
      <c r="P253" s="399" t="e">
        <f>#REF!</f>
        <v>#REF!</v>
      </c>
      <c r="Q253" s="399">
        <v>12000</v>
      </c>
      <c r="R253" s="128">
        <v>12000</v>
      </c>
      <c r="S253" s="128">
        <v>12000</v>
      </c>
      <c r="T253" s="128"/>
      <c r="U253" s="129"/>
      <c r="V253" s="129"/>
      <c r="W253" s="129"/>
      <c r="X253" s="129"/>
      <c r="Y253" s="129"/>
      <c r="Z253" s="3" t="e">
        <f t="shared" si="35"/>
        <v>#REF!</v>
      </c>
    </row>
    <row r="254" spans="1:25" ht="13.5">
      <c r="A254" s="111" t="s">
        <v>3638</v>
      </c>
      <c r="B254" s="25" t="str">
        <f>J254</f>
        <v>1969年/昭和44年</v>
      </c>
      <c r="C254" s="24" t="s">
        <v>398</v>
      </c>
      <c r="D254" s="24">
        <v>1969</v>
      </c>
      <c r="E254" s="26" t="s">
        <v>3639</v>
      </c>
      <c r="F254" s="24" t="str">
        <f>CONCATENATE(C254,D254,E254)</f>
        <v>OB196915</v>
      </c>
      <c r="G254" s="157" t="s">
        <v>3640</v>
      </c>
      <c r="H254" s="158" t="s">
        <v>3641</v>
      </c>
      <c r="I254" s="159" t="e">
        <f>VLOOKUP(A254,#REF!,6,FALSE)</f>
        <v>#REF!</v>
      </c>
      <c r="J254" s="160" t="s">
        <v>218</v>
      </c>
      <c r="K254" s="161">
        <v>1969</v>
      </c>
      <c r="L254" s="162"/>
      <c r="M254" s="162" t="s">
        <v>3702</v>
      </c>
      <c r="N254" s="166"/>
      <c r="O254" s="164"/>
      <c r="P254" s="399" t="e">
        <f>#REF!</f>
        <v>#REF!</v>
      </c>
      <c r="Q254" s="399">
        <v>0</v>
      </c>
      <c r="R254" s="128"/>
      <c r="S254" s="128"/>
      <c r="T254" s="128"/>
      <c r="U254" s="207"/>
      <c r="V254" s="207"/>
      <c r="W254" s="207"/>
      <c r="X254" s="207"/>
      <c r="Y254" s="207"/>
    </row>
    <row r="255" spans="1:26" s="15" customFormat="1" ht="14.25" customHeight="1">
      <c r="A255" s="6"/>
      <c r="B255" s="37"/>
      <c r="C255" s="6"/>
      <c r="D255" s="6"/>
      <c r="E255" s="38"/>
      <c r="F255" s="6"/>
      <c r="G255" s="168">
        <f>COUNTA(G240:G254)</f>
        <v>15</v>
      </c>
      <c r="H255" s="168"/>
      <c r="I255" s="159"/>
      <c r="J255" s="170"/>
      <c r="K255" s="170"/>
      <c r="L255" s="171">
        <f>COUNTA(L240:L253)</f>
        <v>0</v>
      </c>
      <c r="M255" s="172">
        <f>COUNTA(G240:G254)-COUNTA(L240:L254)</f>
        <v>15</v>
      </c>
      <c r="N255" s="173"/>
      <c r="O255" s="174"/>
      <c r="P255" s="175">
        <f>COUNTIF(P240:P254,12000)</f>
        <v>0</v>
      </c>
      <c r="Q255" s="175">
        <v>12</v>
      </c>
      <c r="R255" s="193">
        <v>8</v>
      </c>
      <c r="S255" s="141">
        <f>COUNTA(S240:S253)</f>
        <v>11</v>
      </c>
      <c r="T255" s="141">
        <f>COUNTA(T240:T253)</f>
        <v>0</v>
      </c>
      <c r="U255" s="142"/>
      <c r="V255" s="142"/>
      <c r="W255" s="142"/>
      <c r="X255" s="142"/>
      <c r="Y255" s="142"/>
      <c r="Z255" s="3"/>
    </row>
    <row r="256" spans="1:26" s="15" customFormat="1" ht="14.25" customHeight="1">
      <c r="A256" s="6"/>
      <c r="B256" s="37"/>
      <c r="C256" s="6"/>
      <c r="D256" s="6"/>
      <c r="E256" s="38"/>
      <c r="F256" s="6"/>
      <c r="G256" s="177"/>
      <c r="H256" s="177"/>
      <c r="I256" s="159"/>
      <c r="J256" s="179"/>
      <c r="K256" s="179"/>
      <c r="L256" s="180"/>
      <c r="M256" s="167" t="s">
        <v>2805</v>
      </c>
      <c r="N256" s="166"/>
      <c r="O256" s="181"/>
      <c r="P256" s="181" t="e">
        <f>SUM(P240:P253)</f>
        <v>#REF!</v>
      </c>
      <c r="Q256" s="181">
        <v>144000</v>
      </c>
      <c r="R256" s="129">
        <v>96000</v>
      </c>
      <c r="S256" s="129">
        <f>SUM(S240:S253)</f>
        <v>132000</v>
      </c>
      <c r="T256" s="129">
        <f>SUM(T240:T253)</f>
        <v>0</v>
      </c>
      <c r="U256" s="142"/>
      <c r="V256" s="142"/>
      <c r="W256" s="142"/>
      <c r="X256" s="142"/>
      <c r="Y256" s="142"/>
      <c r="Z256" s="3"/>
    </row>
    <row r="257" spans="1:26" s="15" customFormat="1" ht="14.25" customHeight="1">
      <c r="A257" s="6"/>
      <c r="B257" s="37"/>
      <c r="C257" s="6"/>
      <c r="D257" s="6"/>
      <c r="E257" s="38"/>
      <c r="F257" s="6"/>
      <c r="G257" s="177"/>
      <c r="H257" s="177"/>
      <c r="I257" s="159"/>
      <c r="J257" s="179"/>
      <c r="K257" s="179"/>
      <c r="L257" s="180"/>
      <c r="M257" s="167" t="s">
        <v>2806</v>
      </c>
      <c r="N257" s="166"/>
      <c r="O257" s="181"/>
      <c r="P257" s="181">
        <f>$M255*12000</f>
        <v>180000</v>
      </c>
      <c r="Q257" s="181">
        <v>168000</v>
      </c>
      <c r="R257" s="129">
        <v>168000</v>
      </c>
      <c r="S257" s="129">
        <f>$M255*12000</f>
        <v>180000</v>
      </c>
      <c r="T257" s="129">
        <f>$M255*12000</f>
        <v>180000</v>
      </c>
      <c r="U257" s="142"/>
      <c r="V257" s="142"/>
      <c r="W257" s="142"/>
      <c r="X257" s="142"/>
      <c r="Y257" s="142"/>
      <c r="Z257" s="3"/>
    </row>
    <row r="258" spans="1:26" s="15" customFormat="1" ht="14.25" customHeight="1">
      <c r="A258" s="6"/>
      <c r="B258" s="37"/>
      <c r="C258" s="6"/>
      <c r="D258" s="6"/>
      <c r="E258" s="38"/>
      <c r="F258" s="6"/>
      <c r="G258" s="177"/>
      <c r="H258" s="177"/>
      <c r="I258" s="159"/>
      <c r="J258" s="179"/>
      <c r="K258" s="179"/>
      <c r="L258" s="180"/>
      <c r="M258" s="182" t="s">
        <v>2807</v>
      </c>
      <c r="N258" s="183"/>
      <c r="O258" s="184"/>
      <c r="P258" s="184" t="e">
        <f>P256-P257</f>
        <v>#REF!</v>
      </c>
      <c r="Q258" s="184">
        <v>-24000</v>
      </c>
      <c r="R258" s="129">
        <v>-72000</v>
      </c>
      <c r="S258" s="129">
        <f>S256-S257</f>
        <v>-48000</v>
      </c>
      <c r="T258" s="129">
        <f>T256-T257</f>
        <v>-180000</v>
      </c>
      <c r="U258" s="142"/>
      <c r="V258" s="142"/>
      <c r="W258" s="142"/>
      <c r="X258" s="142"/>
      <c r="Y258" s="142"/>
      <c r="Z258" s="3"/>
    </row>
    <row r="259" spans="1:26" s="15" customFormat="1" ht="14.25" customHeight="1">
      <c r="A259" s="6"/>
      <c r="B259" s="60"/>
      <c r="C259" s="6"/>
      <c r="D259" s="6"/>
      <c r="E259" s="38"/>
      <c r="F259" s="6"/>
      <c r="G259" s="177"/>
      <c r="H259" s="177"/>
      <c r="I259" s="159"/>
      <c r="J259" s="179"/>
      <c r="K259" s="179"/>
      <c r="L259" s="180"/>
      <c r="M259" s="185" t="s">
        <v>2808</v>
      </c>
      <c r="N259" s="186"/>
      <c r="O259" s="187"/>
      <c r="P259" s="188">
        <f>P255/$M255</f>
        <v>0</v>
      </c>
      <c r="Q259" s="188">
        <v>0.8571428571428571</v>
      </c>
      <c r="R259" s="189">
        <v>0.5714285714285714</v>
      </c>
      <c r="S259" s="189">
        <f>S255/$M255</f>
        <v>0.7333333333333333</v>
      </c>
      <c r="T259" s="156">
        <f>T255/$M255</f>
        <v>0</v>
      </c>
      <c r="U259" s="142"/>
      <c r="V259" s="142"/>
      <c r="W259" s="142"/>
      <c r="X259" s="142"/>
      <c r="Y259" s="142"/>
      <c r="Z259" s="3"/>
    </row>
    <row r="260" spans="1:26" ht="13.5">
      <c r="A260" s="111" t="s">
        <v>1355</v>
      </c>
      <c r="B260" s="100" t="str">
        <f aca="true" t="shared" si="37" ref="B260:B273">J260</f>
        <v>1970年/昭和45年</v>
      </c>
      <c r="C260" s="24" t="s">
        <v>398</v>
      </c>
      <c r="D260" s="24">
        <v>1970</v>
      </c>
      <c r="E260" s="26" t="s">
        <v>1545</v>
      </c>
      <c r="F260" s="24" t="str">
        <f aca="true" t="shared" si="38" ref="F260:F273">CONCATENATE(C260,D260,E260)</f>
        <v>OB197001</v>
      </c>
      <c r="G260" s="157" t="s">
        <v>492</v>
      </c>
      <c r="H260" s="158" t="s">
        <v>1117</v>
      </c>
      <c r="I260" s="159" t="e">
        <f>VLOOKUP(A260,#REF!,6,FALSE)</f>
        <v>#REF!</v>
      </c>
      <c r="J260" s="160" t="s">
        <v>223</v>
      </c>
      <c r="K260" s="161">
        <v>1970</v>
      </c>
      <c r="L260" s="167" t="s">
        <v>514</v>
      </c>
      <c r="M260" s="162"/>
      <c r="N260" s="163"/>
      <c r="O260" s="164"/>
      <c r="P260" s="399" t="e">
        <f>#REF!</f>
        <v>#REF!</v>
      </c>
      <c r="Q260" s="399">
        <v>0</v>
      </c>
      <c r="R260" s="165"/>
      <c r="S260" s="128"/>
      <c r="T260" s="128"/>
      <c r="U260" s="129"/>
      <c r="V260" s="129"/>
      <c r="W260" s="129"/>
      <c r="X260" s="129"/>
      <c r="Y260" s="129"/>
      <c r="Z260" s="3" t="e">
        <f aca="true" t="shared" si="39" ref="Z260:Z323">IF(P260,12000)</f>
        <v>#REF!</v>
      </c>
    </row>
    <row r="261" spans="1:26" ht="13.5">
      <c r="A261" s="111" t="s">
        <v>1356</v>
      </c>
      <c r="B261" s="100" t="str">
        <f>J261</f>
        <v>1970年/昭和45年</v>
      </c>
      <c r="C261" s="24" t="s">
        <v>398</v>
      </c>
      <c r="D261" s="24">
        <v>1970</v>
      </c>
      <c r="E261" s="26" t="s">
        <v>2262</v>
      </c>
      <c r="F261" s="24" t="str">
        <f>CONCATENATE(C261,D261,E261)</f>
        <v>OB197002</v>
      </c>
      <c r="G261" s="157" t="s">
        <v>1949</v>
      </c>
      <c r="H261" s="158" t="s">
        <v>2703</v>
      </c>
      <c r="I261" s="159" t="e">
        <f>VLOOKUP(A261,#REF!,6,FALSE)</f>
        <v>#REF!</v>
      </c>
      <c r="J261" s="160" t="s">
        <v>223</v>
      </c>
      <c r="K261" s="161">
        <v>1970</v>
      </c>
      <c r="L261" s="162"/>
      <c r="M261" s="162"/>
      <c r="N261" s="163"/>
      <c r="O261" s="164"/>
      <c r="P261" s="399" t="e">
        <f>#REF!</f>
        <v>#REF!</v>
      </c>
      <c r="Q261" s="399">
        <v>0</v>
      </c>
      <c r="R261" s="128"/>
      <c r="S261" s="128">
        <v>12000</v>
      </c>
      <c r="T261" s="128"/>
      <c r="U261" s="129"/>
      <c r="V261" s="129"/>
      <c r="W261" s="129"/>
      <c r="X261" s="129"/>
      <c r="Y261" s="129"/>
      <c r="Z261" s="3" t="e">
        <f>IF(P261,12000)</f>
        <v>#REF!</v>
      </c>
    </row>
    <row r="262" spans="1:26" ht="13.5">
      <c r="A262" s="111" t="s">
        <v>1357</v>
      </c>
      <c r="B262" s="100" t="str">
        <f t="shared" si="37"/>
        <v>1970年/昭和45年</v>
      </c>
      <c r="C262" s="24" t="s">
        <v>398</v>
      </c>
      <c r="D262" s="24">
        <v>1970</v>
      </c>
      <c r="E262" s="26" t="s">
        <v>2264</v>
      </c>
      <c r="F262" s="24" t="str">
        <f t="shared" si="38"/>
        <v>OB197003</v>
      </c>
      <c r="G262" s="157" t="s">
        <v>1950</v>
      </c>
      <c r="H262" s="158" t="s">
        <v>2891</v>
      </c>
      <c r="I262" s="159" t="e">
        <f>VLOOKUP(A262,#REF!,6,FALSE)</f>
        <v>#REF!</v>
      </c>
      <c r="J262" s="160" t="s">
        <v>223</v>
      </c>
      <c r="K262" s="161">
        <v>1970</v>
      </c>
      <c r="L262" s="162"/>
      <c r="M262" s="167" t="s">
        <v>45</v>
      </c>
      <c r="N262" s="163"/>
      <c r="O262" s="164"/>
      <c r="P262" s="399" t="e">
        <f>#REF!</f>
        <v>#REF!</v>
      </c>
      <c r="Q262" s="399">
        <v>12000</v>
      </c>
      <c r="R262" s="128">
        <v>12000</v>
      </c>
      <c r="S262" s="128">
        <v>12000</v>
      </c>
      <c r="T262" s="128"/>
      <c r="U262" s="129"/>
      <c r="V262" s="129"/>
      <c r="W262" s="129"/>
      <c r="X262" s="129"/>
      <c r="Y262" s="129"/>
      <c r="Z262" s="3" t="e">
        <f t="shared" si="39"/>
        <v>#REF!</v>
      </c>
    </row>
    <row r="263" spans="1:26" ht="13.5">
      <c r="A263" s="111" t="s">
        <v>1358</v>
      </c>
      <c r="B263" s="100" t="str">
        <f t="shared" si="37"/>
        <v>1970年/昭和45年</v>
      </c>
      <c r="C263" s="24" t="s">
        <v>398</v>
      </c>
      <c r="D263" s="24">
        <v>1970</v>
      </c>
      <c r="E263" s="26" t="s">
        <v>2266</v>
      </c>
      <c r="F263" s="24" t="str">
        <f t="shared" si="38"/>
        <v>OB197004</v>
      </c>
      <c r="G263" s="157" t="s">
        <v>222</v>
      </c>
      <c r="H263" s="158" t="s">
        <v>767</v>
      </c>
      <c r="I263" s="159" t="e">
        <f>VLOOKUP(A263,#REF!,6,FALSE)</f>
        <v>#REF!</v>
      </c>
      <c r="J263" s="160" t="s">
        <v>223</v>
      </c>
      <c r="K263" s="161">
        <v>1970</v>
      </c>
      <c r="L263" s="162"/>
      <c r="M263" s="162"/>
      <c r="N263" s="163"/>
      <c r="O263" s="164"/>
      <c r="P263" s="399" t="e">
        <f>#REF!</f>
        <v>#REF!</v>
      </c>
      <c r="Q263" s="399" t="s">
        <v>180</v>
      </c>
      <c r="R263" s="128"/>
      <c r="S263" s="128"/>
      <c r="T263" s="128"/>
      <c r="U263" s="129"/>
      <c r="V263" s="129"/>
      <c r="W263" s="129"/>
      <c r="X263" s="129"/>
      <c r="Y263" s="129"/>
      <c r="Z263" s="3" t="e">
        <f t="shared" si="39"/>
        <v>#REF!</v>
      </c>
    </row>
    <row r="264" spans="1:26" ht="13.5">
      <c r="A264" s="111" t="s">
        <v>1359</v>
      </c>
      <c r="B264" s="100" t="str">
        <f t="shared" si="37"/>
        <v>1970年/昭和45年</v>
      </c>
      <c r="C264" s="24" t="s">
        <v>398</v>
      </c>
      <c r="D264" s="24">
        <v>1970</v>
      </c>
      <c r="E264" s="26" t="s">
        <v>2268</v>
      </c>
      <c r="F264" s="24" t="str">
        <f t="shared" si="38"/>
        <v>OB197005</v>
      </c>
      <c r="G264" s="157" t="s">
        <v>224</v>
      </c>
      <c r="H264" s="158" t="s">
        <v>2892</v>
      </c>
      <c r="I264" s="159" t="e">
        <f>VLOOKUP(A264,#REF!,6,FALSE)</f>
        <v>#REF!</v>
      </c>
      <c r="J264" s="160" t="s">
        <v>223</v>
      </c>
      <c r="K264" s="161">
        <v>1970</v>
      </c>
      <c r="L264" s="162"/>
      <c r="M264" s="162"/>
      <c r="N264" s="163"/>
      <c r="O264" s="164"/>
      <c r="P264" s="399" t="e">
        <f>#REF!</f>
        <v>#REF!</v>
      </c>
      <c r="Q264" s="399" t="s">
        <v>180</v>
      </c>
      <c r="R264" s="128"/>
      <c r="S264" s="128"/>
      <c r="T264" s="128"/>
      <c r="U264" s="129"/>
      <c r="V264" s="129"/>
      <c r="W264" s="129"/>
      <c r="X264" s="129"/>
      <c r="Y264" s="129"/>
      <c r="Z264" s="3" t="e">
        <f t="shared" si="39"/>
        <v>#REF!</v>
      </c>
    </row>
    <row r="265" spans="1:26" ht="13.5">
      <c r="A265" s="111" t="s">
        <v>1360</v>
      </c>
      <c r="B265" s="100" t="str">
        <f t="shared" si="37"/>
        <v>1970年/昭和45年</v>
      </c>
      <c r="C265" s="24" t="s">
        <v>398</v>
      </c>
      <c r="D265" s="24">
        <v>1970</v>
      </c>
      <c r="E265" s="26" t="s">
        <v>2270</v>
      </c>
      <c r="F265" s="24" t="str">
        <f t="shared" si="38"/>
        <v>OB197006</v>
      </c>
      <c r="G265" s="157" t="s">
        <v>493</v>
      </c>
      <c r="H265" s="158" t="s">
        <v>1118</v>
      </c>
      <c r="I265" s="159" t="e">
        <f>VLOOKUP(A265,#REF!,6,FALSE)</f>
        <v>#REF!</v>
      </c>
      <c r="J265" s="160" t="s">
        <v>223</v>
      </c>
      <c r="K265" s="161">
        <v>1970</v>
      </c>
      <c r="L265" s="167" t="s">
        <v>514</v>
      </c>
      <c r="M265" s="162"/>
      <c r="N265" s="163"/>
      <c r="O265" s="164"/>
      <c r="P265" s="399" t="e">
        <f>#REF!</f>
        <v>#REF!</v>
      </c>
      <c r="Q265" s="399" t="s">
        <v>180</v>
      </c>
      <c r="R265" s="128"/>
      <c r="S265" s="128"/>
      <c r="T265" s="128"/>
      <c r="U265" s="129"/>
      <c r="V265" s="129"/>
      <c r="W265" s="129"/>
      <c r="X265" s="129"/>
      <c r="Y265" s="129"/>
      <c r="Z265" s="3" t="e">
        <f t="shared" si="39"/>
        <v>#REF!</v>
      </c>
    </row>
    <row r="266" spans="1:26" ht="13.5">
      <c r="A266" s="111" t="s">
        <v>1361</v>
      </c>
      <c r="B266" s="100" t="str">
        <f t="shared" si="37"/>
        <v>1970年/昭和45年</v>
      </c>
      <c r="C266" s="24" t="s">
        <v>398</v>
      </c>
      <c r="D266" s="24">
        <v>1970</v>
      </c>
      <c r="E266" s="26" t="s">
        <v>2271</v>
      </c>
      <c r="F266" s="24" t="str">
        <f t="shared" si="38"/>
        <v>OB197007</v>
      </c>
      <c r="G266" s="157" t="s">
        <v>2893</v>
      </c>
      <c r="H266" s="158" t="s">
        <v>2704</v>
      </c>
      <c r="I266" s="159" t="e">
        <f>VLOOKUP(A266,#REF!,6,FALSE)</f>
        <v>#REF!</v>
      </c>
      <c r="J266" s="160" t="s">
        <v>223</v>
      </c>
      <c r="K266" s="161">
        <v>1970</v>
      </c>
      <c r="L266" s="162"/>
      <c r="M266" s="167" t="s">
        <v>45</v>
      </c>
      <c r="N266" s="163"/>
      <c r="O266" s="164"/>
      <c r="P266" s="399" t="e">
        <f>#REF!</f>
        <v>#REF!</v>
      </c>
      <c r="Q266" s="399" t="s">
        <v>180</v>
      </c>
      <c r="R266" s="128">
        <v>12000</v>
      </c>
      <c r="S266" s="128">
        <v>12000</v>
      </c>
      <c r="T266" s="128"/>
      <c r="U266" s="129"/>
      <c r="V266" s="129"/>
      <c r="W266" s="129"/>
      <c r="X266" s="129"/>
      <c r="Y266" s="129"/>
      <c r="Z266" s="3" t="e">
        <f t="shared" si="39"/>
        <v>#REF!</v>
      </c>
    </row>
    <row r="267" spans="1:26" ht="13.5">
      <c r="A267" s="111" t="s">
        <v>1362</v>
      </c>
      <c r="B267" s="100" t="str">
        <f t="shared" si="37"/>
        <v>1970年/昭和45年</v>
      </c>
      <c r="C267" s="24" t="s">
        <v>398</v>
      </c>
      <c r="D267" s="24">
        <v>1970</v>
      </c>
      <c r="E267" s="26" t="s">
        <v>2272</v>
      </c>
      <c r="F267" s="24" t="str">
        <f t="shared" si="38"/>
        <v>OB197008</v>
      </c>
      <c r="G267" s="157" t="s">
        <v>494</v>
      </c>
      <c r="H267" s="158" t="s">
        <v>1119</v>
      </c>
      <c r="I267" s="159" t="e">
        <f>VLOOKUP(A267,#REF!,6,FALSE)</f>
        <v>#REF!</v>
      </c>
      <c r="J267" s="160" t="s">
        <v>223</v>
      </c>
      <c r="K267" s="161">
        <v>1970</v>
      </c>
      <c r="L267" s="167" t="s">
        <v>514</v>
      </c>
      <c r="M267" s="162"/>
      <c r="N267" s="163"/>
      <c r="O267" s="164"/>
      <c r="P267" s="399" t="e">
        <f>#REF!</f>
        <v>#REF!</v>
      </c>
      <c r="Q267" s="399" t="s">
        <v>180</v>
      </c>
      <c r="R267" s="128"/>
      <c r="S267" s="128"/>
      <c r="T267" s="128"/>
      <c r="U267" s="129"/>
      <c r="V267" s="129"/>
      <c r="W267" s="129"/>
      <c r="X267" s="129"/>
      <c r="Y267" s="129"/>
      <c r="Z267" s="3" t="e">
        <f t="shared" si="39"/>
        <v>#REF!</v>
      </c>
    </row>
    <row r="268" spans="1:26" ht="13.5">
      <c r="A268" s="111" t="s">
        <v>1363</v>
      </c>
      <c r="B268" s="100" t="str">
        <f t="shared" si="37"/>
        <v>1970年/昭和45年</v>
      </c>
      <c r="C268" s="24" t="s">
        <v>398</v>
      </c>
      <c r="D268" s="24">
        <v>1970</v>
      </c>
      <c r="E268" s="26" t="s">
        <v>2273</v>
      </c>
      <c r="F268" s="24" t="str">
        <f t="shared" si="38"/>
        <v>OB197009</v>
      </c>
      <c r="G268" s="157" t="s">
        <v>1952</v>
      </c>
      <c r="H268" s="158" t="s">
        <v>1528</v>
      </c>
      <c r="I268" s="159" t="e">
        <f>VLOOKUP(A268,#REF!,6,FALSE)</f>
        <v>#REF!</v>
      </c>
      <c r="J268" s="160" t="s">
        <v>223</v>
      </c>
      <c r="K268" s="161">
        <v>1970</v>
      </c>
      <c r="L268" s="162"/>
      <c r="M268" s="162"/>
      <c r="N268" s="163"/>
      <c r="O268" s="164"/>
      <c r="P268" s="399" t="e">
        <f>#REF!</f>
        <v>#REF!</v>
      </c>
      <c r="Q268" s="399">
        <v>12000</v>
      </c>
      <c r="R268" s="128"/>
      <c r="S268" s="128">
        <v>12000</v>
      </c>
      <c r="T268" s="128"/>
      <c r="U268" s="129"/>
      <c r="V268" s="129"/>
      <c r="W268" s="129"/>
      <c r="X268" s="129"/>
      <c r="Y268" s="129"/>
      <c r="Z268" s="3" t="e">
        <f t="shared" si="39"/>
        <v>#REF!</v>
      </c>
    </row>
    <row r="269" spans="1:26" ht="13.5">
      <c r="A269" s="111" t="s">
        <v>1364</v>
      </c>
      <c r="B269" s="100" t="str">
        <f t="shared" si="37"/>
        <v>1970年/昭和45年</v>
      </c>
      <c r="C269" s="24" t="s">
        <v>398</v>
      </c>
      <c r="D269" s="24">
        <v>1970</v>
      </c>
      <c r="E269" s="26" t="s">
        <v>2274</v>
      </c>
      <c r="F269" s="24" t="str">
        <f t="shared" si="38"/>
        <v>OB197010</v>
      </c>
      <c r="G269" s="157" t="s">
        <v>2894</v>
      </c>
      <c r="H269" s="158" t="s">
        <v>2895</v>
      </c>
      <c r="I269" s="159" t="e">
        <f>VLOOKUP(A269,#REF!,6,FALSE)</f>
        <v>#REF!</v>
      </c>
      <c r="J269" s="160" t="s">
        <v>223</v>
      </c>
      <c r="K269" s="161">
        <v>1970</v>
      </c>
      <c r="L269" s="162"/>
      <c r="M269" s="167" t="s">
        <v>45</v>
      </c>
      <c r="N269" s="163"/>
      <c r="O269" s="164"/>
      <c r="P269" s="399" t="e">
        <f>#REF!</f>
        <v>#REF!</v>
      </c>
      <c r="Q269" s="399">
        <v>12000</v>
      </c>
      <c r="R269" s="128">
        <v>12000</v>
      </c>
      <c r="S269" s="128"/>
      <c r="T269" s="128"/>
      <c r="U269" s="129"/>
      <c r="V269" s="129"/>
      <c r="W269" s="129"/>
      <c r="X269" s="129"/>
      <c r="Y269" s="129"/>
      <c r="Z269" s="3" t="e">
        <f t="shared" si="39"/>
        <v>#REF!</v>
      </c>
    </row>
    <row r="270" spans="1:26" ht="13.5">
      <c r="A270" s="111" t="s">
        <v>1365</v>
      </c>
      <c r="B270" s="100" t="str">
        <f t="shared" si="37"/>
        <v>1970年/昭和45年</v>
      </c>
      <c r="C270" s="24" t="s">
        <v>398</v>
      </c>
      <c r="D270" s="24">
        <v>1970</v>
      </c>
      <c r="E270" s="26" t="s">
        <v>2275</v>
      </c>
      <c r="F270" s="24" t="str">
        <f t="shared" si="38"/>
        <v>OB197011</v>
      </c>
      <c r="G270" s="157" t="s">
        <v>225</v>
      </c>
      <c r="H270" s="158" t="s">
        <v>660</v>
      </c>
      <c r="I270" s="159" t="e">
        <f>VLOOKUP(A270,#REF!,6,FALSE)</f>
        <v>#REF!</v>
      </c>
      <c r="J270" s="160" t="s">
        <v>223</v>
      </c>
      <c r="K270" s="161">
        <v>1970</v>
      </c>
      <c r="L270" s="162"/>
      <c r="M270" s="162"/>
      <c r="N270" s="163"/>
      <c r="O270" s="164"/>
      <c r="P270" s="399" t="e">
        <f>#REF!</f>
        <v>#REF!</v>
      </c>
      <c r="Q270" s="399" t="s">
        <v>180</v>
      </c>
      <c r="R270" s="128"/>
      <c r="S270" s="128"/>
      <c r="T270" s="128"/>
      <c r="U270" s="129"/>
      <c r="V270" s="129"/>
      <c r="W270" s="129"/>
      <c r="X270" s="129"/>
      <c r="Y270" s="129"/>
      <c r="Z270" s="3" t="e">
        <f t="shared" si="39"/>
        <v>#REF!</v>
      </c>
    </row>
    <row r="271" spans="1:26" ht="13.5">
      <c r="A271" s="111" t="s">
        <v>1366</v>
      </c>
      <c r="B271" s="100" t="str">
        <f t="shared" si="37"/>
        <v>1970年/昭和45年</v>
      </c>
      <c r="C271" s="24" t="s">
        <v>398</v>
      </c>
      <c r="D271" s="24">
        <v>1970</v>
      </c>
      <c r="E271" s="26" t="s">
        <v>2276</v>
      </c>
      <c r="F271" s="24" t="str">
        <f t="shared" si="38"/>
        <v>OB197012</v>
      </c>
      <c r="G271" s="157" t="s">
        <v>868</v>
      </c>
      <c r="H271" s="158" t="s">
        <v>1141</v>
      </c>
      <c r="I271" s="159" t="e">
        <f>VLOOKUP(A271,#REF!,6,FALSE)</f>
        <v>#REF!</v>
      </c>
      <c r="J271" s="160" t="s">
        <v>223</v>
      </c>
      <c r="K271" s="161">
        <v>1970</v>
      </c>
      <c r="L271" s="162"/>
      <c r="M271" s="162"/>
      <c r="N271" s="163"/>
      <c r="O271" s="164"/>
      <c r="P271" s="399" t="e">
        <f>#REF!</f>
        <v>#REF!</v>
      </c>
      <c r="Q271" s="399">
        <v>12000</v>
      </c>
      <c r="R271" s="128"/>
      <c r="S271" s="128">
        <v>12000</v>
      </c>
      <c r="T271" s="128"/>
      <c r="U271" s="129"/>
      <c r="V271" s="129"/>
      <c r="W271" s="129"/>
      <c r="X271" s="129"/>
      <c r="Y271" s="129"/>
      <c r="Z271" s="3" t="e">
        <f t="shared" si="39"/>
        <v>#REF!</v>
      </c>
    </row>
    <row r="272" spans="1:26" ht="13.5">
      <c r="A272" s="111" t="s">
        <v>1367</v>
      </c>
      <c r="B272" s="100" t="str">
        <f t="shared" si="37"/>
        <v>1970年/昭和45年</v>
      </c>
      <c r="C272" s="24" t="s">
        <v>398</v>
      </c>
      <c r="D272" s="24">
        <v>1970</v>
      </c>
      <c r="E272" s="26" t="s">
        <v>2277</v>
      </c>
      <c r="F272" s="24" t="str">
        <f t="shared" si="38"/>
        <v>OB197013</v>
      </c>
      <c r="G272" s="157" t="s">
        <v>226</v>
      </c>
      <c r="H272" s="158" t="s">
        <v>2896</v>
      </c>
      <c r="I272" s="159" t="e">
        <f>VLOOKUP(A272,#REF!,6,FALSE)</f>
        <v>#REF!</v>
      </c>
      <c r="J272" s="160" t="s">
        <v>223</v>
      </c>
      <c r="K272" s="161">
        <v>1970</v>
      </c>
      <c r="L272" s="162"/>
      <c r="M272" s="162"/>
      <c r="N272" s="163"/>
      <c r="O272" s="164"/>
      <c r="P272" s="399" t="e">
        <f>#REF!</f>
        <v>#REF!</v>
      </c>
      <c r="Q272" s="399" t="s">
        <v>180</v>
      </c>
      <c r="R272" s="128"/>
      <c r="S272" s="128">
        <v>12000</v>
      </c>
      <c r="T272" s="128"/>
      <c r="U272" s="129"/>
      <c r="V272" s="129"/>
      <c r="W272" s="129"/>
      <c r="X272" s="129"/>
      <c r="Y272" s="129"/>
      <c r="Z272" s="3" t="e">
        <f t="shared" si="39"/>
        <v>#REF!</v>
      </c>
    </row>
    <row r="273" spans="1:26" ht="13.5">
      <c r="A273" s="111" t="s">
        <v>1368</v>
      </c>
      <c r="B273" s="101" t="str">
        <f t="shared" si="37"/>
        <v>1970年/昭和45年</v>
      </c>
      <c r="C273" s="24" t="s">
        <v>398</v>
      </c>
      <c r="D273" s="24">
        <v>1970</v>
      </c>
      <c r="E273" s="26" t="s">
        <v>2278</v>
      </c>
      <c r="F273" s="24" t="str">
        <f t="shared" si="38"/>
        <v>OB197014</v>
      </c>
      <c r="G273" s="157" t="s">
        <v>869</v>
      </c>
      <c r="H273" s="158" t="s">
        <v>1109</v>
      </c>
      <c r="I273" s="159" t="e">
        <f>VLOOKUP(A273,#REF!,6,FALSE)</f>
        <v>#REF!</v>
      </c>
      <c r="J273" s="160" t="s">
        <v>223</v>
      </c>
      <c r="K273" s="161">
        <v>1970</v>
      </c>
      <c r="L273" s="162"/>
      <c r="M273" s="167"/>
      <c r="N273" s="163" t="s">
        <v>45</v>
      </c>
      <c r="O273" s="164"/>
      <c r="P273" s="399" t="e">
        <f>#REF!</f>
        <v>#REF!</v>
      </c>
      <c r="Q273" s="399">
        <v>12000</v>
      </c>
      <c r="R273" s="128">
        <v>12000</v>
      </c>
      <c r="S273" s="128">
        <v>12000</v>
      </c>
      <c r="T273" s="128"/>
      <c r="U273" s="129"/>
      <c r="V273" s="129"/>
      <c r="W273" s="129"/>
      <c r="X273" s="129"/>
      <c r="Y273" s="129"/>
      <c r="Z273" s="3" t="e">
        <f t="shared" si="39"/>
        <v>#REF!</v>
      </c>
    </row>
    <row r="274" spans="1:26" s="15" customFormat="1" ht="14.25" customHeight="1">
      <c r="A274" s="105"/>
      <c r="B274" s="102"/>
      <c r="C274" s="105"/>
      <c r="D274" s="105"/>
      <c r="E274" s="106"/>
      <c r="F274" s="105"/>
      <c r="G274" s="168">
        <f>COUNTA(G260:G273)</f>
        <v>14</v>
      </c>
      <c r="H274" s="168"/>
      <c r="I274" s="159"/>
      <c r="J274" s="170"/>
      <c r="K274" s="170"/>
      <c r="L274" s="171">
        <f>COUNTA(L260:L273)</f>
        <v>3</v>
      </c>
      <c r="M274" s="172">
        <f>COUNTA(G260:G273)-COUNTA(L260:L273)</f>
        <v>11</v>
      </c>
      <c r="N274" s="173"/>
      <c r="O274" s="174"/>
      <c r="P274" s="175">
        <f>COUNTIF(P260:P273,12000)</f>
        <v>0</v>
      </c>
      <c r="Q274" s="175">
        <v>5</v>
      </c>
      <c r="R274" s="193">
        <v>4</v>
      </c>
      <c r="S274" s="141">
        <f>COUNTA(S260:S273)</f>
        <v>7</v>
      </c>
      <c r="T274" s="141">
        <f>COUNTA(T260:T273)</f>
        <v>0</v>
      </c>
      <c r="U274" s="142"/>
      <c r="V274" s="142"/>
      <c r="W274" s="142"/>
      <c r="X274" s="142"/>
      <c r="Y274" s="142"/>
      <c r="Z274" s="3"/>
    </row>
    <row r="275" spans="1:26" s="15" customFormat="1" ht="14.25" customHeight="1">
      <c r="A275" s="105"/>
      <c r="B275" s="102"/>
      <c r="C275" s="105"/>
      <c r="D275" s="105"/>
      <c r="E275" s="106"/>
      <c r="F275" s="105"/>
      <c r="G275" s="177"/>
      <c r="H275" s="177"/>
      <c r="I275" s="159"/>
      <c r="J275" s="179"/>
      <c r="K275" s="179"/>
      <c r="L275" s="180"/>
      <c r="M275" s="167" t="s">
        <v>2805</v>
      </c>
      <c r="N275" s="166"/>
      <c r="O275" s="181"/>
      <c r="P275" s="181" t="e">
        <f>SUM(P260:P273)</f>
        <v>#REF!</v>
      </c>
      <c r="Q275" s="181">
        <v>60000</v>
      </c>
      <c r="R275" s="129">
        <v>48000</v>
      </c>
      <c r="S275" s="129">
        <f>SUM(S260:S273)</f>
        <v>84000</v>
      </c>
      <c r="T275" s="129">
        <f>SUM(T260:T273)</f>
        <v>0</v>
      </c>
      <c r="U275" s="142"/>
      <c r="V275" s="142"/>
      <c r="W275" s="142"/>
      <c r="X275" s="142"/>
      <c r="Y275" s="142"/>
      <c r="Z275" s="3"/>
    </row>
    <row r="276" spans="1:26" s="15" customFormat="1" ht="14.25" customHeight="1">
      <c r="A276" s="105"/>
      <c r="B276" s="102"/>
      <c r="C276" s="105"/>
      <c r="D276" s="105"/>
      <c r="E276" s="106"/>
      <c r="F276" s="105"/>
      <c r="G276" s="177"/>
      <c r="H276" s="177"/>
      <c r="I276" s="159"/>
      <c r="J276" s="179"/>
      <c r="K276" s="179"/>
      <c r="L276" s="180"/>
      <c r="M276" s="167" t="s">
        <v>2806</v>
      </c>
      <c r="N276" s="166"/>
      <c r="O276" s="181"/>
      <c r="P276" s="175">
        <f>$M274*12000</f>
        <v>132000</v>
      </c>
      <c r="Q276" s="175">
        <v>132000</v>
      </c>
      <c r="R276" s="129">
        <v>132000</v>
      </c>
      <c r="S276" s="129">
        <f>$M274*12000</f>
        <v>132000</v>
      </c>
      <c r="T276" s="129">
        <f>$M274*12000</f>
        <v>132000</v>
      </c>
      <c r="U276" s="142"/>
      <c r="V276" s="142"/>
      <c r="W276" s="142"/>
      <c r="X276" s="142"/>
      <c r="Y276" s="142"/>
      <c r="Z276" s="3"/>
    </row>
    <row r="277" spans="1:26" s="15" customFormat="1" ht="14.25" customHeight="1">
      <c r="A277" s="105"/>
      <c r="B277" s="102"/>
      <c r="C277" s="105"/>
      <c r="D277" s="105"/>
      <c r="E277" s="106"/>
      <c r="F277" s="105"/>
      <c r="G277" s="177"/>
      <c r="H277" s="177"/>
      <c r="I277" s="159"/>
      <c r="J277" s="179"/>
      <c r="K277" s="179"/>
      <c r="L277" s="180"/>
      <c r="M277" s="182" t="s">
        <v>2807</v>
      </c>
      <c r="N277" s="183"/>
      <c r="O277" s="184"/>
      <c r="P277" s="184" t="e">
        <f>P275-P276</f>
        <v>#REF!</v>
      </c>
      <c r="Q277" s="184">
        <v>-72000</v>
      </c>
      <c r="R277" s="129">
        <v>-84000</v>
      </c>
      <c r="S277" s="129">
        <f>S275-S276</f>
        <v>-48000</v>
      </c>
      <c r="T277" s="129">
        <f>T275-T276</f>
        <v>-132000</v>
      </c>
      <c r="U277" s="142"/>
      <c r="V277" s="142"/>
      <c r="W277" s="142"/>
      <c r="X277" s="142"/>
      <c r="Y277" s="142"/>
      <c r="Z277" s="3"/>
    </row>
    <row r="278" spans="1:26" s="15" customFormat="1" ht="14.25" customHeight="1">
      <c r="A278" s="105"/>
      <c r="B278" s="107"/>
      <c r="C278" s="105"/>
      <c r="D278" s="105"/>
      <c r="E278" s="106"/>
      <c r="F278" s="105"/>
      <c r="G278" s="177"/>
      <c r="H278" s="177"/>
      <c r="I278" s="159"/>
      <c r="J278" s="179"/>
      <c r="K278" s="179"/>
      <c r="L278" s="180"/>
      <c r="M278" s="185" t="s">
        <v>2808</v>
      </c>
      <c r="N278" s="186"/>
      <c r="O278" s="187"/>
      <c r="P278" s="188">
        <f>P274/$M274</f>
        <v>0</v>
      </c>
      <c r="Q278" s="188">
        <v>0.45454545454545453</v>
      </c>
      <c r="R278" s="156">
        <v>0.36363636363636365</v>
      </c>
      <c r="S278" s="156">
        <f>S274/$M274</f>
        <v>0.6363636363636364</v>
      </c>
      <c r="T278" s="156">
        <f>T274/$M274</f>
        <v>0</v>
      </c>
      <c r="U278" s="142"/>
      <c r="V278" s="142"/>
      <c r="W278" s="142"/>
      <c r="X278" s="142"/>
      <c r="Y278" s="142"/>
      <c r="Z278" s="3"/>
    </row>
    <row r="279" spans="1:26" ht="13.5">
      <c r="A279" s="111" t="s">
        <v>1369</v>
      </c>
      <c r="B279" s="100" t="str">
        <f>J279</f>
        <v>1971年/昭和46年</v>
      </c>
      <c r="C279" s="24" t="s">
        <v>398</v>
      </c>
      <c r="D279" s="24">
        <v>1971</v>
      </c>
      <c r="E279" s="26" t="s">
        <v>1545</v>
      </c>
      <c r="F279" s="24" t="str">
        <f>CONCATENATE(C279,D279,E279)</f>
        <v>OB197101</v>
      </c>
      <c r="G279" s="157" t="s">
        <v>2897</v>
      </c>
      <c r="H279" s="158" t="s">
        <v>1121</v>
      </c>
      <c r="I279" s="159" t="e">
        <f>VLOOKUP(A279,#REF!,6,FALSE)</f>
        <v>#REF!</v>
      </c>
      <c r="J279" s="160" t="s">
        <v>227</v>
      </c>
      <c r="K279" s="161">
        <v>1971</v>
      </c>
      <c r="L279" s="162"/>
      <c r="M279" s="162"/>
      <c r="N279" s="163"/>
      <c r="O279" s="164"/>
      <c r="P279" s="399" t="e">
        <f>#REF!</f>
        <v>#REF!</v>
      </c>
      <c r="Q279" s="399">
        <v>0</v>
      </c>
      <c r="R279" s="194"/>
      <c r="S279" s="129">
        <v>12000</v>
      </c>
      <c r="T279" s="128"/>
      <c r="U279" s="129"/>
      <c r="V279" s="129"/>
      <c r="W279" s="129"/>
      <c r="X279" s="129"/>
      <c r="Y279" s="129"/>
      <c r="Z279" s="3" t="e">
        <f t="shared" si="39"/>
        <v>#REF!</v>
      </c>
    </row>
    <row r="280" spans="1:26" ht="13.5">
      <c r="A280" s="111" t="s">
        <v>1370</v>
      </c>
      <c r="B280" s="100" t="str">
        <f aca="true" t="shared" si="40" ref="B280:B289">J280</f>
        <v>1971年/昭和46年</v>
      </c>
      <c r="C280" s="24" t="s">
        <v>398</v>
      </c>
      <c r="D280" s="24">
        <v>1971</v>
      </c>
      <c r="E280" s="26" t="s">
        <v>2262</v>
      </c>
      <c r="F280" s="24" t="str">
        <f aca="true" t="shared" si="41" ref="F280:F286">CONCATENATE(C280,D280,E280)</f>
        <v>OB197102</v>
      </c>
      <c r="G280" s="157" t="s">
        <v>2898</v>
      </c>
      <c r="H280" s="158" t="s">
        <v>1096</v>
      </c>
      <c r="I280" s="159" t="e">
        <f>VLOOKUP(A280,#REF!,6,FALSE)</f>
        <v>#REF!</v>
      </c>
      <c r="J280" s="160" t="s">
        <v>227</v>
      </c>
      <c r="K280" s="161">
        <v>1971</v>
      </c>
      <c r="L280" s="162"/>
      <c r="M280" s="162"/>
      <c r="N280" s="163"/>
      <c r="O280" s="164"/>
      <c r="P280" s="399" t="e">
        <f>#REF!</f>
        <v>#REF!</v>
      </c>
      <c r="Q280" s="399">
        <v>0</v>
      </c>
      <c r="R280" s="195"/>
      <c r="S280" s="129"/>
      <c r="T280" s="128"/>
      <c r="U280" s="129"/>
      <c r="V280" s="129"/>
      <c r="W280" s="129"/>
      <c r="X280" s="129"/>
      <c r="Y280" s="129"/>
      <c r="Z280" s="3" t="e">
        <f t="shared" si="39"/>
        <v>#REF!</v>
      </c>
    </row>
    <row r="281" spans="1:26" ht="13.5">
      <c r="A281" s="111" t="s">
        <v>1371</v>
      </c>
      <c r="B281" s="100" t="str">
        <f>J281</f>
        <v>1971年/昭和46年</v>
      </c>
      <c r="C281" s="24" t="s">
        <v>398</v>
      </c>
      <c r="D281" s="24">
        <v>1971</v>
      </c>
      <c r="E281" s="26" t="s">
        <v>2264</v>
      </c>
      <c r="F281" s="24" t="str">
        <f>CONCATENATE(C281,D281,E281)</f>
        <v>OB197103</v>
      </c>
      <c r="G281" s="157" t="s">
        <v>495</v>
      </c>
      <c r="H281" s="158" t="s">
        <v>881</v>
      </c>
      <c r="I281" s="159" t="e">
        <f>VLOOKUP(A281,#REF!,6,FALSE)</f>
        <v>#REF!</v>
      </c>
      <c r="J281" s="160" t="s">
        <v>227</v>
      </c>
      <c r="K281" s="161">
        <v>1971</v>
      </c>
      <c r="L281" s="162"/>
      <c r="M281" s="162"/>
      <c r="N281" s="163"/>
      <c r="O281" s="164"/>
      <c r="P281" s="399" t="e">
        <f>#REF!</f>
        <v>#REF!</v>
      </c>
      <c r="Q281" s="399">
        <v>0</v>
      </c>
      <c r="R281" s="195"/>
      <c r="S281" s="129"/>
      <c r="T281" s="128"/>
      <c r="U281" s="129"/>
      <c r="V281" s="129"/>
      <c r="W281" s="129"/>
      <c r="X281" s="129"/>
      <c r="Y281" s="129"/>
      <c r="Z281" s="3" t="e">
        <f>IF(P281,12000)</f>
        <v>#REF!</v>
      </c>
    </row>
    <row r="282" spans="1:26" ht="13.5">
      <c r="A282" s="111" t="s">
        <v>1372</v>
      </c>
      <c r="B282" s="100" t="str">
        <f t="shared" si="40"/>
        <v>1971年/昭和46年</v>
      </c>
      <c r="C282" s="24" t="s">
        <v>398</v>
      </c>
      <c r="D282" s="24">
        <v>1971</v>
      </c>
      <c r="E282" s="26" t="s">
        <v>2266</v>
      </c>
      <c r="F282" s="24" t="str">
        <f t="shared" si="41"/>
        <v>OB197104</v>
      </c>
      <c r="G282" s="157" t="s">
        <v>2899</v>
      </c>
      <c r="H282" s="158" t="s">
        <v>2900</v>
      </c>
      <c r="I282" s="159" t="e">
        <f>VLOOKUP(A282,#REF!,6,FALSE)</f>
        <v>#REF!</v>
      </c>
      <c r="J282" s="160" t="s">
        <v>227</v>
      </c>
      <c r="K282" s="161">
        <v>1971</v>
      </c>
      <c r="L282" s="162"/>
      <c r="M282" s="167"/>
      <c r="N282" s="166" t="s">
        <v>45</v>
      </c>
      <c r="O282" s="164"/>
      <c r="P282" s="399" t="e">
        <f>#REF!</f>
        <v>#REF!</v>
      </c>
      <c r="Q282" s="399">
        <v>12000</v>
      </c>
      <c r="R282" s="195">
        <v>12000</v>
      </c>
      <c r="S282" s="129">
        <v>12000</v>
      </c>
      <c r="T282" s="128"/>
      <c r="U282" s="129"/>
      <c r="V282" s="129"/>
      <c r="W282" s="129"/>
      <c r="X282" s="129"/>
      <c r="Y282" s="129"/>
      <c r="Z282" s="3" t="e">
        <f t="shared" si="39"/>
        <v>#REF!</v>
      </c>
    </row>
    <row r="283" spans="1:26" ht="13.5">
      <c r="A283" s="111" t="s">
        <v>1373</v>
      </c>
      <c r="B283" s="100" t="str">
        <f t="shared" si="40"/>
        <v>1971年/昭和46年</v>
      </c>
      <c r="C283" s="24" t="s">
        <v>398</v>
      </c>
      <c r="D283" s="24">
        <v>1971</v>
      </c>
      <c r="E283" s="26" t="s">
        <v>2268</v>
      </c>
      <c r="F283" s="24" t="str">
        <f t="shared" si="41"/>
        <v>OB197105</v>
      </c>
      <c r="G283" s="157" t="s">
        <v>291</v>
      </c>
      <c r="H283" s="158" t="s">
        <v>1123</v>
      </c>
      <c r="I283" s="159" t="e">
        <f>VLOOKUP(A283,#REF!,6,FALSE)</f>
        <v>#REF!</v>
      </c>
      <c r="J283" s="160" t="s">
        <v>227</v>
      </c>
      <c r="K283" s="161">
        <v>1971</v>
      </c>
      <c r="L283" s="162"/>
      <c r="M283" s="162"/>
      <c r="N283" s="163"/>
      <c r="O283" s="164"/>
      <c r="P283" s="399" t="e">
        <f>#REF!</f>
        <v>#REF!</v>
      </c>
      <c r="Q283" s="399" t="s">
        <v>180</v>
      </c>
      <c r="R283" s="195"/>
      <c r="S283" s="129"/>
      <c r="T283" s="128"/>
      <c r="U283" s="129"/>
      <c r="V283" s="129"/>
      <c r="W283" s="129"/>
      <c r="X283" s="129"/>
      <c r="Y283" s="129"/>
      <c r="Z283" s="3" t="e">
        <f t="shared" si="39"/>
        <v>#REF!</v>
      </c>
    </row>
    <row r="284" spans="1:26" ht="13.5">
      <c r="A284" s="111" t="s">
        <v>1374</v>
      </c>
      <c r="B284" s="100" t="str">
        <f t="shared" si="40"/>
        <v>1971年/昭和46年</v>
      </c>
      <c r="C284" s="24" t="s">
        <v>398</v>
      </c>
      <c r="D284" s="24">
        <v>1971</v>
      </c>
      <c r="E284" s="26" t="s">
        <v>2270</v>
      </c>
      <c r="F284" s="24" t="str">
        <f t="shared" si="41"/>
        <v>OB197106</v>
      </c>
      <c r="G284" s="157" t="s">
        <v>496</v>
      </c>
      <c r="H284" s="158" t="s">
        <v>1120</v>
      </c>
      <c r="I284" s="159" t="e">
        <f>VLOOKUP(A284,#REF!,6,FALSE)</f>
        <v>#REF!</v>
      </c>
      <c r="J284" s="160" t="s">
        <v>227</v>
      </c>
      <c r="K284" s="161">
        <v>1971</v>
      </c>
      <c r="L284" s="167" t="s">
        <v>514</v>
      </c>
      <c r="M284" s="162"/>
      <c r="N284" s="163"/>
      <c r="O284" s="164"/>
      <c r="P284" s="399" t="e">
        <f>#REF!</f>
        <v>#REF!</v>
      </c>
      <c r="Q284" s="399" t="s">
        <v>180</v>
      </c>
      <c r="R284" s="195"/>
      <c r="S284" s="129"/>
      <c r="T284" s="128"/>
      <c r="U284" s="129"/>
      <c r="V284" s="129"/>
      <c r="W284" s="129"/>
      <c r="X284" s="129"/>
      <c r="Y284" s="129"/>
      <c r="Z284" s="3" t="e">
        <f t="shared" si="39"/>
        <v>#REF!</v>
      </c>
    </row>
    <row r="285" spans="1:26" ht="13.5">
      <c r="A285" s="111" t="s">
        <v>1375</v>
      </c>
      <c r="B285" s="100" t="str">
        <f t="shared" si="40"/>
        <v>1971年/昭和46年</v>
      </c>
      <c r="C285" s="24" t="s">
        <v>398</v>
      </c>
      <c r="D285" s="24">
        <v>1971</v>
      </c>
      <c r="E285" s="26" t="s">
        <v>2271</v>
      </c>
      <c r="F285" s="24" t="str">
        <f t="shared" si="41"/>
        <v>OB197107</v>
      </c>
      <c r="G285" s="157" t="s">
        <v>2299</v>
      </c>
      <c r="H285" s="158" t="s">
        <v>385</v>
      </c>
      <c r="I285" s="159" t="e">
        <f>VLOOKUP(A285,#REF!,6,FALSE)</f>
        <v>#REF!</v>
      </c>
      <c r="J285" s="160" t="s">
        <v>227</v>
      </c>
      <c r="K285" s="161">
        <v>1971</v>
      </c>
      <c r="L285" s="162"/>
      <c r="M285" s="162"/>
      <c r="N285" s="163"/>
      <c r="O285" s="164"/>
      <c r="P285" s="399" t="e">
        <f>#REF!</f>
        <v>#REF!</v>
      </c>
      <c r="Q285" s="399" t="s">
        <v>180</v>
      </c>
      <c r="R285" s="195">
        <v>12000</v>
      </c>
      <c r="S285" s="129"/>
      <c r="T285" s="128"/>
      <c r="U285" s="129"/>
      <c r="V285" s="129"/>
      <c r="W285" s="129"/>
      <c r="X285" s="129"/>
      <c r="Y285" s="129"/>
      <c r="Z285" s="3" t="e">
        <f t="shared" si="39"/>
        <v>#REF!</v>
      </c>
    </row>
    <row r="286" spans="1:26" ht="13.5">
      <c r="A286" s="111" t="s">
        <v>1376</v>
      </c>
      <c r="B286" s="100" t="str">
        <f t="shared" si="40"/>
        <v>1971年/昭和46年</v>
      </c>
      <c r="C286" s="24" t="s">
        <v>398</v>
      </c>
      <c r="D286" s="24">
        <v>1971</v>
      </c>
      <c r="E286" s="26" t="s">
        <v>2272</v>
      </c>
      <c r="F286" s="24" t="str">
        <f t="shared" si="41"/>
        <v>OB197108</v>
      </c>
      <c r="G286" s="157" t="s">
        <v>228</v>
      </c>
      <c r="H286" s="158" t="s">
        <v>1122</v>
      </c>
      <c r="I286" s="159" t="e">
        <f>VLOOKUP(A286,#REF!,6,FALSE)</f>
        <v>#REF!</v>
      </c>
      <c r="J286" s="160" t="s">
        <v>227</v>
      </c>
      <c r="K286" s="161">
        <v>1971</v>
      </c>
      <c r="L286" s="162"/>
      <c r="M286" s="162"/>
      <c r="N286" s="163"/>
      <c r="O286" s="164"/>
      <c r="P286" s="399" t="e">
        <f>#REF!</f>
        <v>#REF!</v>
      </c>
      <c r="Q286" s="399" t="s">
        <v>180</v>
      </c>
      <c r="R286" s="195"/>
      <c r="S286" s="129"/>
      <c r="T286" s="128"/>
      <c r="U286" s="129"/>
      <c r="V286" s="129"/>
      <c r="W286" s="129"/>
      <c r="X286" s="129"/>
      <c r="Y286" s="129"/>
      <c r="Z286" s="3" t="e">
        <f t="shared" si="39"/>
        <v>#REF!</v>
      </c>
    </row>
    <row r="287" spans="1:26" ht="13.5">
      <c r="A287" s="111" t="s">
        <v>1377</v>
      </c>
      <c r="B287" s="100" t="str">
        <f t="shared" si="40"/>
        <v>1971年/昭和46年</v>
      </c>
      <c r="C287" s="24" t="s">
        <v>398</v>
      </c>
      <c r="D287" s="24">
        <v>1971</v>
      </c>
      <c r="E287" s="26" t="s">
        <v>2273</v>
      </c>
      <c r="F287" s="24" t="str">
        <f>CONCATENATE(C287,D287,E287)</f>
        <v>OB197109</v>
      </c>
      <c r="G287" s="157" t="s">
        <v>2300</v>
      </c>
      <c r="H287" s="158" t="s">
        <v>1142</v>
      </c>
      <c r="I287" s="159" t="e">
        <f>VLOOKUP(A287,#REF!,6,FALSE)</f>
        <v>#REF!</v>
      </c>
      <c r="J287" s="160" t="s">
        <v>227</v>
      </c>
      <c r="K287" s="161">
        <v>1971</v>
      </c>
      <c r="L287" s="162"/>
      <c r="M287" s="167"/>
      <c r="N287" s="166" t="s">
        <v>45</v>
      </c>
      <c r="O287" s="164"/>
      <c r="P287" s="399" t="e">
        <f>#REF!</f>
        <v>#REF!</v>
      </c>
      <c r="Q287" s="399">
        <v>12000</v>
      </c>
      <c r="R287" s="195">
        <v>12000</v>
      </c>
      <c r="S287" s="129">
        <v>12000</v>
      </c>
      <c r="T287" s="128"/>
      <c r="U287" s="129"/>
      <c r="V287" s="129"/>
      <c r="W287" s="129"/>
      <c r="X287" s="129"/>
      <c r="Y287" s="129"/>
      <c r="Z287" s="3" t="e">
        <f t="shared" si="39"/>
        <v>#REF!</v>
      </c>
    </row>
    <row r="288" spans="1:26" ht="13.5">
      <c r="A288" s="111" t="s">
        <v>1378</v>
      </c>
      <c r="B288" s="100" t="str">
        <f t="shared" si="40"/>
        <v>1971年/昭和46年</v>
      </c>
      <c r="C288" s="24" t="s">
        <v>398</v>
      </c>
      <c r="D288" s="24">
        <v>1971</v>
      </c>
      <c r="E288" s="26" t="s">
        <v>2274</v>
      </c>
      <c r="F288" s="24" t="str">
        <f>CONCATENATE(C288,D288,E288)</f>
        <v>OB197110</v>
      </c>
      <c r="G288" s="157" t="s">
        <v>229</v>
      </c>
      <c r="H288" s="158" t="s">
        <v>2705</v>
      </c>
      <c r="I288" s="159" t="e">
        <f>VLOOKUP(A288,#REF!,6,FALSE)</f>
        <v>#REF!</v>
      </c>
      <c r="J288" s="160" t="s">
        <v>227</v>
      </c>
      <c r="K288" s="161">
        <v>1971</v>
      </c>
      <c r="L288" s="162"/>
      <c r="M288" s="162"/>
      <c r="N288" s="163"/>
      <c r="O288" s="164"/>
      <c r="P288" s="399" t="e">
        <f>#REF!</f>
        <v>#REF!</v>
      </c>
      <c r="Q288" s="399">
        <v>0</v>
      </c>
      <c r="R288" s="195"/>
      <c r="S288" s="129"/>
      <c r="T288" s="128"/>
      <c r="U288" s="129"/>
      <c r="V288" s="129"/>
      <c r="W288" s="129"/>
      <c r="X288" s="129"/>
      <c r="Y288" s="129"/>
      <c r="Z288" s="3" t="e">
        <f t="shared" si="39"/>
        <v>#REF!</v>
      </c>
    </row>
    <row r="289" spans="1:26" ht="13.5">
      <c r="A289" s="111" t="s">
        <v>1379</v>
      </c>
      <c r="B289" s="101" t="str">
        <f t="shared" si="40"/>
        <v>1971年/昭和46年</v>
      </c>
      <c r="C289" s="24" t="s">
        <v>398</v>
      </c>
      <c r="D289" s="24">
        <v>1971</v>
      </c>
      <c r="E289" s="26" t="s">
        <v>2275</v>
      </c>
      <c r="F289" s="24" t="str">
        <f>CONCATENATE(C289,D289,E289)</f>
        <v>OB197111</v>
      </c>
      <c r="G289" s="157" t="s">
        <v>292</v>
      </c>
      <c r="H289" s="158" t="s">
        <v>1124</v>
      </c>
      <c r="I289" s="159" t="e">
        <f>VLOOKUP(A289,#REF!,6,FALSE)</f>
        <v>#REF!</v>
      </c>
      <c r="J289" s="160" t="s">
        <v>227</v>
      </c>
      <c r="K289" s="161">
        <v>1971</v>
      </c>
      <c r="L289" s="162"/>
      <c r="M289" s="162"/>
      <c r="N289" s="163"/>
      <c r="O289" s="164"/>
      <c r="P289" s="399" t="e">
        <f>#REF!</f>
        <v>#REF!</v>
      </c>
      <c r="Q289" s="399">
        <v>0</v>
      </c>
      <c r="R289" s="128"/>
      <c r="S289" s="129"/>
      <c r="T289" s="128"/>
      <c r="U289" s="129"/>
      <c r="V289" s="129"/>
      <c r="W289" s="129"/>
      <c r="X289" s="129"/>
      <c r="Y289" s="129"/>
      <c r="Z289" s="3" t="e">
        <f t="shared" si="39"/>
        <v>#REF!</v>
      </c>
    </row>
    <row r="290" spans="1:26" s="15" customFormat="1" ht="14.25" customHeight="1">
      <c r="A290" s="105"/>
      <c r="B290" s="102"/>
      <c r="C290" s="105"/>
      <c r="D290" s="105"/>
      <c r="E290" s="106"/>
      <c r="F290" s="105"/>
      <c r="G290" s="168">
        <f>COUNTA(G279:G289)</f>
        <v>11</v>
      </c>
      <c r="H290" s="168"/>
      <c r="I290" s="159"/>
      <c r="J290" s="170"/>
      <c r="K290" s="170"/>
      <c r="L290" s="171">
        <f>COUNTA(L279:L289)</f>
        <v>1</v>
      </c>
      <c r="M290" s="172">
        <f>COUNTA(G279:G289)-COUNTA(L279:L289)</f>
        <v>10</v>
      </c>
      <c r="N290" s="173"/>
      <c r="O290" s="174"/>
      <c r="P290" s="175">
        <f>COUNTIF(P279:P289,12000)</f>
        <v>0</v>
      </c>
      <c r="Q290" s="175">
        <v>2</v>
      </c>
      <c r="R290" s="196">
        <v>3</v>
      </c>
      <c r="S290" s="141">
        <f>COUNTA(S279:S289)</f>
        <v>3</v>
      </c>
      <c r="T290" s="141">
        <f>COUNTA(T279:T289)</f>
        <v>0</v>
      </c>
      <c r="U290" s="142"/>
      <c r="V290" s="142"/>
      <c r="W290" s="142"/>
      <c r="X290" s="142"/>
      <c r="Y290" s="142"/>
      <c r="Z290" s="3"/>
    </row>
    <row r="291" spans="1:26" s="15" customFormat="1" ht="14.25" customHeight="1">
      <c r="A291" s="105"/>
      <c r="B291" s="102"/>
      <c r="C291" s="105"/>
      <c r="D291" s="105"/>
      <c r="E291" s="106"/>
      <c r="F291" s="105"/>
      <c r="G291" s="177"/>
      <c r="H291" s="177"/>
      <c r="I291" s="159"/>
      <c r="J291" s="179"/>
      <c r="K291" s="179"/>
      <c r="L291" s="180"/>
      <c r="M291" s="167" t="s">
        <v>2805</v>
      </c>
      <c r="N291" s="166"/>
      <c r="O291" s="181"/>
      <c r="P291" s="181" t="e">
        <f>SUM(P279:P289)</f>
        <v>#REF!</v>
      </c>
      <c r="Q291" s="181">
        <v>24000</v>
      </c>
      <c r="R291" s="197">
        <v>36000</v>
      </c>
      <c r="S291" s="129">
        <f>SUM(S279:S289)</f>
        <v>36000</v>
      </c>
      <c r="T291" s="129">
        <f>SUM(T279:T289)</f>
        <v>0</v>
      </c>
      <c r="U291" s="142"/>
      <c r="V291" s="142"/>
      <c r="W291" s="142"/>
      <c r="X291" s="142"/>
      <c r="Y291" s="142"/>
      <c r="Z291" s="3"/>
    </row>
    <row r="292" spans="1:26" s="15" customFormat="1" ht="14.25" customHeight="1">
      <c r="A292" s="105"/>
      <c r="B292" s="102"/>
      <c r="C292" s="105"/>
      <c r="D292" s="105"/>
      <c r="E292" s="106"/>
      <c r="F292" s="105"/>
      <c r="G292" s="177"/>
      <c r="H292" s="177"/>
      <c r="I292" s="159"/>
      <c r="J292" s="179"/>
      <c r="K292" s="179"/>
      <c r="L292" s="180"/>
      <c r="M292" s="167" t="s">
        <v>2806</v>
      </c>
      <c r="N292" s="166"/>
      <c r="O292" s="181"/>
      <c r="P292" s="181">
        <f>$M290*12000</f>
        <v>120000</v>
      </c>
      <c r="Q292" s="181">
        <v>120000</v>
      </c>
      <c r="R292" s="197">
        <v>120000</v>
      </c>
      <c r="S292" s="129">
        <f>$M290*12000</f>
        <v>120000</v>
      </c>
      <c r="T292" s="129">
        <f>$M290*12000</f>
        <v>120000</v>
      </c>
      <c r="U292" s="142"/>
      <c r="V292" s="142"/>
      <c r="W292" s="142"/>
      <c r="X292" s="142"/>
      <c r="Y292" s="142"/>
      <c r="Z292" s="3"/>
    </row>
    <row r="293" spans="1:26" s="15" customFormat="1" ht="14.25" customHeight="1">
      <c r="A293" s="105"/>
      <c r="B293" s="102"/>
      <c r="C293" s="105"/>
      <c r="D293" s="105"/>
      <c r="E293" s="106"/>
      <c r="F293" s="105"/>
      <c r="G293" s="177"/>
      <c r="H293" s="177"/>
      <c r="I293" s="159"/>
      <c r="J293" s="179"/>
      <c r="K293" s="179"/>
      <c r="L293" s="180"/>
      <c r="M293" s="182" t="s">
        <v>2807</v>
      </c>
      <c r="N293" s="183"/>
      <c r="O293" s="184"/>
      <c r="P293" s="184" t="e">
        <f>P291-P292</f>
        <v>#REF!</v>
      </c>
      <c r="Q293" s="184">
        <v>-96000</v>
      </c>
      <c r="R293" s="197">
        <v>-84000</v>
      </c>
      <c r="S293" s="129">
        <f>S291-S292</f>
        <v>-84000</v>
      </c>
      <c r="T293" s="129">
        <f>T291-T292</f>
        <v>-120000</v>
      </c>
      <c r="U293" s="142"/>
      <c r="V293" s="142"/>
      <c r="W293" s="142"/>
      <c r="X293" s="142"/>
      <c r="Y293" s="142"/>
      <c r="Z293" s="3"/>
    </row>
    <row r="294" spans="1:26" s="15" customFormat="1" ht="14.25" customHeight="1">
      <c r="A294" s="105"/>
      <c r="B294" s="107"/>
      <c r="C294" s="105"/>
      <c r="D294" s="105"/>
      <c r="E294" s="106"/>
      <c r="F294" s="105"/>
      <c r="G294" s="177"/>
      <c r="H294" s="177"/>
      <c r="I294" s="159"/>
      <c r="J294" s="179"/>
      <c r="K294" s="179"/>
      <c r="L294" s="180"/>
      <c r="M294" s="185" t="s">
        <v>2808</v>
      </c>
      <c r="N294" s="186"/>
      <c r="O294" s="187"/>
      <c r="P294" s="188">
        <f>P290/$M290</f>
        <v>0</v>
      </c>
      <c r="Q294" s="188">
        <v>0.2</v>
      </c>
      <c r="R294" s="156">
        <v>0.3</v>
      </c>
      <c r="S294" s="156">
        <f>S290/$M290</f>
        <v>0.3</v>
      </c>
      <c r="T294" s="156">
        <f>T290/$M290</f>
        <v>0</v>
      </c>
      <c r="U294" s="142"/>
      <c r="V294" s="142"/>
      <c r="W294" s="142"/>
      <c r="X294" s="142"/>
      <c r="Y294" s="142"/>
      <c r="Z294" s="3"/>
    </row>
    <row r="295" spans="1:26" ht="13.5">
      <c r="A295" s="111" t="s">
        <v>1380</v>
      </c>
      <c r="B295" s="100" t="str">
        <f aca="true" t="shared" si="42" ref="B295:B300">J295</f>
        <v>1972年/昭和47年</v>
      </c>
      <c r="C295" s="24" t="s">
        <v>398</v>
      </c>
      <c r="D295" s="24">
        <v>1972</v>
      </c>
      <c r="E295" s="26" t="s">
        <v>1545</v>
      </c>
      <c r="F295" s="24" t="str">
        <f aca="true" t="shared" si="43" ref="F295:F300">CONCATENATE(C295,D295,E295)</f>
        <v>OB197201</v>
      </c>
      <c r="G295" s="157" t="s">
        <v>497</v>
      </c>
      <c r="H295" s="158" t="s">
        <v>1125</v>
      </c>
      <c r="I295" s="159" t="e">
        <f>VLOOKUP(A295,#REF!,6,FALSE)</f>
        <v>#REF!</v>
      </c>
      <c r="J295" s="160" t="s">
        <v>2302</v>
      </c>
      <c r="K295" s="161">
        <v>1972</v>
      </c>
      <c r="L295" s="167" t="s">
        <v>514</v>
      </c>
      <c r="M295" s="162"/>
      <c r="N295" s="163"/>
      <c r="O295" s="164"/>
      <c r="P295" s="399" t="e">
        <f>#REF!</f>
        <v>#REF!</v>
      </c>
      <c r="Q295" s="399">
        <v>0</v>
      </c>
      <c r="R295" s="194"/>
      <c r="S295" s="129"/>
      <c r="T295" s="128"/>
      <c r="U295" s="129"/>
      <c r="V295" s="129"/>
      <c r="W295" s="129"/>
      <c r="X295" s="129"/>
      <c r="Y295" s="129"/>
      <c r="Z295" s="3" t="e">
        <f t="shared" si="39"/>
        <v>#REF!</v>
      </c>
    </row>
    <row r="296" spans="1:26" ht="13.5">
      <c r="A296" s="111" t="s">
        <v>1381</v>
      </c>
      <c r="B296" s="100" t="str">
        <f t="shared" si="42"/>
        <v>1972年/昭和47年</v>
      </c>
      <c r="C296" s="24" t="s">
        <v>398</v>
      </c>
      <c r="D296" s="24">
        <v>1972</v>
      </c>
      <c r="E296" s="26" t="s">
        <v>2262</v>
      </c>
      <c r="F296" s="24" t="str">
        <f t="shared" si="43"/>
        <v>OB197202</v>
      </c>
      <c r="G296" s="157" t="s">
        <v>2301</v>
      </c>
      <c r="H296" s="158" t="s">
        <v>2901</v>
      </c>
      <c r="I296" s="159" t="e">
        <f>VLOOKUP(A296,#REF!,6,FALSE)</f>
        <v>#REF!</v>
      </c>
      <c r="J296" s="160" t="s">
        <v>2302</v>
      </c>
      <c r="K296" s="161">
        <v>1972</v>
      </c>
      <c r="L296" s="162"/>
      <c r="M296" s="162"/>
      <c r="N296" s="163"/>
      <c r="O296" s="164"/>
      <c r="P296" s="399" t="e">
        <f>#REF!</f>
        <v>#REF!</v>
      </c>
      <c r="Q296" s="399">
        <v>12000</v>
      </c>
      <c r="R296" s="195">
        <v>12000</v>
      </c>
      <c r="S296" s="129">
        <v>12000</v>
      </c>
      <c r="T296" s="128"/>
      <c r="U296" s="129"/>
      <c r="V296" s="129"/>
      <c r="W296" s="129"/>
      <c r="X296" s="129"/>
      <c r="Y296" s="129"/>
      <c r="Z296" s="3" t="e">
        <f t="shared" si="39"/>
        <v>#REF!</v>
      </c>
    </row>
    <row r="297" spans="1:26" ht="13.5">
      <c r="A297" s="111" t="s">
        <v>1382</v>
      </c>
      <c r="B297" s="100" t="str">
        <f>J297</f>
        <v>1972年/昭和47年</v>
      </c>
      <c r="C297" s="24" t="s">
        <v>398</v>
      </c>
      <c r="D297" s="24">
        <v>1972</v>
      </c>
      <c r="E297" s="26" t="s">
        <v>2264</v>
      </c>
      <c r="F297" s="24" t="str">
        <f>CONCATENATE(C297,D297,E297)</f>
        <v>OB197203</v>
      </c>
      <c r="G297" s="157" t="s">
        <v>2303</v>
      </c>
      <c r="H297" s="158" t="s">
        <v>718</v>
      </c>
      <c r="I297" s="159" t="e">
        <f>VLOOKUP(A297,#REF!,6,FALSE)</f>
        <v>#REF!</v>
      </c>
      <c r="J297" s="160" t="s">
        <v>2302</v>
      </c>
      <c r="K297" s="161">
        <v>1972</v>
      </c>
      <c r="L297" s="162"/>
      <c r="M297" s="162"/>
      <c r="N297" s="166" t="s">
        <v>45</v>
      </c>
      <c r="O297" s="164"/>
      <c r="P297" s="399" t="e">
        <f>#REF!</f>
        <v>#REF!</v>
      </c>
      <c r="Q297" s="399">
        <v>12000</v>
      </c>
      <c r="R297" s="195">
        <v>12000</v>
      </c>
      <c r="S297" s="129">
        <v>12000</v>
      </c>
      <c r="T297" s="128"/>
      <c r="U297" s="129"/>
      <c r="V297" s="129"/>
      <c r="W297" s="129"/>
      <c r="X297" s="129"/>
      <c r="Y297" s="129"/>
      <c r="Z297" s="3" t="e">
        <f>IF(P297,12000)</f>
        <v>#REF!</v>
      </c>
    </row>
    <row r="298" spans="1:26" ht="13.5">
      <c r="A298" s="111" t="s">
        <v>1383</v>
      </c>
      <c r="B298" s="100" t="str">
        <f t="shared" si="42"/>
        <v>1972年/昭和47年</v>
      </c>
      <c r="C298" s="24" t="s">
        <v>398</v>
      </c>
      <c r="D298" s="24">
        <v>1972</v>
      </c>
      <c r="E298" s="26" t="s">
        <v>2266</v>
      </c>
      <c r="F298" s="24" t="str">
        <f t="shared" si="43"/>
        <v>OB197204</v>
      </c>
      <c r="G298" s="157" t="s">
        <v>2304</v>
      </c>
      <c r="H298" s="158" t="s">
        <v>2685</v>
      </c>
      <c r="I298" s="159" t="e">
        <f>VLOOKUP(A298,#REF!,6,FALSE)</f>
        <v>#REF!</v>
      </c>
      <c r="J298" s="160" t="s">
        <v>2302</v>
      </c>
      <c r="K298" s="161">
        <v>1972</v>
      </c>
      <c r="L298" s="162"/>
      <c r="M298" s="162"/>
      <c r="N298" s="166" t="s">
        <v>45</v>
      </c>
      <c r="O298" s="164"/>
      <c r="P298" s="399" t="e">
        <f>#REF!</f>
        <v>#REF!</v>
      </c>
      <c r="Q298" s="399">
        <v>12000</v>
      </c>
      <c r="R298" s="195">
        <v>12000</v>
      </c>
      <c r="S298" s="129">
        <v>12000</v>
      </c>
      <c r="T298" s="128"/>
      <c r="U298" s="129"/>
      <c r="V298" s="129"/>
      <c r="W298" s="129"/>
      <c r="X298" s="129"/>
      <c r="Y298" s="129"/>
      <c r="Z298" s="3" t="e">
        <f t="shared" si="39"/>
        <v>#REF!</v>
      </c>
    </row>
    <row r="299" spans="1:26" ht="13.5">
      <c r="A299" s="111" t="s">
        <v>1384</v>
      </c>
      <c r="B299" s="100" t="str">
        <f t="shared" si="42"/>
        <v>1972年/昭和47年</v>
      </c>
      <c r="C299" s="24" t="s">
        <v>398</v>
      </c>
      <c r="D299" s="24">
        <v>1972</v>
      </c>
      <c r="E299" s="26" t="s">
        <v>2268</v>
      </c>
      <c r="F299" s="24" t="str">
        <f t="shared" si="43"/>
        <v>OB197205</v>
      </c>
      <c r="G299" s="157" t="s">
        <v>2305</v>
      </c>
      <c r="H299" s="158" t="s">
        <v>1131</v>
      </c>
      <c r="I299" s="159" t="e">
        <f>VLOOKUP(A299,#REF!,6,FALSE)</f>
        <v>#REF!</v>
      </c>
      <c r="J299" s="160" t="s">
        <v>2302</v>
      </c>
      <c r="K299" s="161">
        <v>1972</v>
      </c>
      <c r="L299" s="162"/>
      <c r="M299" s="167" t="s">
        <v>45</v>
      </c>
      <c r="N299" s="163"/>
      <c r="O299" s="164"/>
      <c r="P299" s="399" t="e">
        <f>#REF!</f>
        <v>#REF!</v>
      </c>
      <c r="Q299" s="399">
        <v>12000</v>
      </c>
      <c r="R299" s="195">
        <v>12000</v>
      </c>
      <c r="S299" s="129"/>
      <c r="T299" s="128"/>
      <c r="U299" s="129"/>
      <c r="V299" s="129"/>
      <c r="W299" s="129"/>
      <c r="X299" s="129"/>
      <c r="Y299" s="129"/>
      <c r="Z299" s="3" t="e">
        <f t="shared" si="39"/>
        <v>#REF!</v>
      </c>
    </row>
    <row r="300" spans="1:26" ht="13.5">
      <c r="A300" s="111" t="s">
        <v>1385</v>
      </c>
      <c r="B300" s="101" t="str">
        <f t="shared" si="42"/>
        <v>1972年/昭和47年</v>
      </c>
      <c r="C300" s="24" t="s">
        <v>398</v>
      </c>
      <c r="D300" s="24">
        <v>1972</v>
      </c>
      <c r="E300" s="26" t="s">
        <v>2270</v>
      </c>
      <c r="F300" s="24" t="str">
        <f t="shared" si="43"/>
        <v>OB197206</v>
      </c>
      <c r="G300" s="157" t="s">
        <v>2306</v>
      </c>
      <c r="H300" s="158" t="s">
        <v>2902</v>
      </c>
      <c r="I300" s="159" t="e">
        <f>VLOOKUP(A300,#REF!,6,FALSE)</f>
        <v>#REF!</v>
      </c>
      <c r="J300" s="160" t="s">
        <v>2302</v>
      </c>
      <c r="K300" s="161">
        <v>1972</v>
      </c>
      <c r="L300" s="162"/>
      <c r="M300" s="162"/>
      <c r="N300" s="163"/>
      <c r="O300" s="164"/>
      <c r="P300" s="399" t="e">
        <f>#REF!</f>
        <v>#REF!</v>
      </c>
      <c r="Q300" s="399">
        <v>0</v>
      </c>
      <c r="R300" s="128"/>
      <c r="S300" s="129"/>
      <c r="T300" s="128"/>
      <c r="U300" s="129"/>
      <c r="V300" s="129"/>
      <c r="W300" s="129"/>
      <c r="X300" s="129"/>
      <c r="Y300" s="129"/>
      <c r="Z300" s="3" t="e">
        <f t="shared" si="39"/>
        <v>#REF!</v>
      </c>
    </row>
    <row r="301" spans="1:26" s="15" customFormat="1" ht="14.25" customHeight="1">
      <c r="A301" s="105"/>
      <c r="B301" s="102"/>
      <c r="C301" s="105"/>
      <c r="D301" s="105"/>
      <c r="E301" s="106"/>
      <c r="F301" s="105"/>
      <c r="G301" s="168">
        <f>COUNTA(G295:G300)</f>
        <v>6</v>
      </c>
      <c r="H301" s="168"/>
      <c r="I301" s="159"/>
      <c r="J301" s="170"/>
      <c r="K301" s="170"/>
      <c r="L301" s="171">
        <f>COUNTA(L295:L300)</f>
        <v>1</v>
      </c>
      <c r="M301" s="172">
        <f>COUNTA(G295:G300)-COUNTA(L295:L300)</f>
        <v>5</v>
      </c>
      <c r="N301" s="173"/>
      <c r="O301" s="174"/>
      <c r="P301" s="175">
        <f>COUNTIF(P295:P300,12000)</f>
        <v>0</v>
      </c>
      <c r="Q301" s="175">
        <v>4</v>
      </c>
      <c r="R301" s="196">
        <v>4</v>
      </c>
      <c r="S301" s="141">
        <f>COUNTA(S295:S300)</f>
        <v>3</v>
      </c>
      <c r="T301" s="141">
        <f>COUNTA(T295:T300)</f>
        <v>0</v>
      </c>
      <c r="U301" s="142"/>
      <c r="V301" s="142"/>
      <c r="W301" s="142"/>
      <c r="X301" s="142"/>
      <c r="Y301" s="142"/>
      <c r="Z301" s="3"/>
    </row>
    <row r="302" spans="1:26" s="15" customFormat="1" ht="14.25" customHeight="1">
      <c r="A302" s="105"/>
      <c r="B302" s="102"/>
      <c r="C302" s="105"/>
      <c r="D302" s="105"/>
      <c r="E302" s="106"/>
      <c r="F302" s="105"/>
      <c r="G302" s="177"/>
      <c r="H302" s="177"/>
      <c r="I302" s="159"/>
      <c r="J302" s="179"/>
      <c r="K302" s="179"/>
      <c r="L302" s="180"/>
      <c r="M302" s="167" t="s">
        <v>2805</v>
      </c>
      <c r="N302" s="166"/>
      <c r="O302" s="181"/>
      <c r="P302" s="181" t="e">
        <f>SUM(P295:P300)</f>
        <v>#REF!</v>
      </c>
      <c r="Q302" s="181">
        <v>48000</v>
      </c>
      <c r="R302" s="197">
        <v>48000</v>
      </c>
      <c r="S302" s="129">
        <f>SUM(S295:S300)</f>
        <v>36000</v>
      </c>
      <c r="T302" s="129">
        <f>SUM(T295:T300)</f>
        <v>0</v>
      </c>
      <c r="U302" s="142"/>
      <c r="V302" s="142"/>
      <c r="W302" s="142"/>
      <c r="X302" s="142"/>
      <c r="Y302" s="142"/>
      <c r="Z302" s="3"/>
    </row>
    <row r="303" spans="1:26" s="15" customFormat="1" ht="14.25" customHeight="1">
      <c r="A303" s="105"/>
      <c r="B303" s="102"/>
      <c r="C303" s="105"/>
      <c r="D303" s="105"/>
      <c r="E303" s="106"/>
      <c r="F303" s="105"/>
      <c r="G303" s="177"/>
      <c r="H303" s="177"/>
      <c r="I303" s="159"/>
      <c r="J303" s="179"/>
      <c r="K303" s="179"/>
      <c r="L303" s="180"/>
      <c r="M303" s="167" t="s">
        <v>2806</v>
      </c>
      <c r="N303" s="166"/>
      <c r="O303" s="181"/>
      <c r="P303" s="181">
        <f>$M301*12000</f>
        <v>60000</v>
      </c>
      <c r="Q303" s="181">
        <v>60000</v>
      </c>
      <c r="R303" s="197">
        <v>60000</v>
      </c>
      <c r="S303" s="129">
        <f>$M301*12000</f>
        <v>60000</v>
      </c>
      <c r="T303" s="129">
        <f>$M301*12000</f>
        <v>60000</v>
      </c>
      <c r="U303" s="142"/>
      <c r="V303" s="142"/>
      <c r="W303" s="142"/>
      <c r="X303" s="142"/>
      <c r="Y303" s="142"/>
      <c r="Z303" s="3"/>
    </row>
    <row r="304" spans="1:26" s="15" customFormat="1" ht="14.25" customHeight="1">
      <c r="A304" s="105"/>
      <c r="B304" s="102"/>
      <c r="C304" s="105"/>
      <c r="D304" s="105"/>
      <c r="E304" s="106"/>
      <c r="F304" s="105"/>
      <c r="G304" s="177"/>
      <c r="H304" s="177"/>
      <c r="I304" s="159"/>
      <c r="J304" s="179"/>
      <c r="K304" s="179"/>
      <c r="L304" s="180"/>
      <c r="M304" s="182" t="s">
        <v>2807</v>
      </c>
      <c r="N304" s="183"/>
      <c r="O304" s="184"/>
      <c r="P304" s="184" t="e">
        <f>P302-P303</f>
        <v>#REF!</v>
      </c>
      <c r="Q304" s="184">
        <v>-12000</v>
      </c>
      <c r="R304" s="129">
        <v>-12000</v>
      </c>
      <c r="S304" s="129">
        <f>S302-S303</f>
        <v>-24000</v>
      </c>
      <c r="T304" s="129">
        <f>T302-T303</f>
        <v>-60000</v>
      </c>
      <c r="U304" s="142"/>
      <c r="V304" s="142"/>
      <c r="W304" s="142"/>
      <c r="X304" s="142"/>
      <c r="Y304" s="142"/>
      <c r="Z304" s="3"/>
    </row>
    <row r="305" spans="1:26" s="15" customFormat="1" ht="14.25" customHeight="1">
      <c r="A305" s="105"/>
      <c r="B305" s="107"/>
      <c r="C305" s="105"/>
      <c r="D305" s="105"/>
      <c r="E305" s="106"/>
      <c r="F305" s="105"/>
      <c r="G305" s="177"/>
      <c r="H305" s="177"/>
      <c r="I305" s="159"/>
      <c r="J305" s="179"/>
      <c r="K305" s="179"/>
      <c r="L305" s="180"/>
      <c r="M305" s="185" t="s">
        <v>2808</v>
      </c>
      <c r="N305" s="186"/>
      <c r="O305" s="187"/>
      <c r="P305" s="188">
        <f>P301/$M301</f>
        <v>0</v>
      </c>
      <c r="Q305" s="188">
        <v>0.8</v>
      </c>
      <c r="R305" s="156">
        <v>0.8</v>
      </c>
      <c r="S305" s="156">
        <f>S301/$M301</f>
        <v>0.6</v>
      </c>
      <c r="T305" s="156">
        <f>T301/$M301</f>
        <v>0</v>
      </c>
      <c r="U305" s="142"/>
      <c r="V305" s="142"/>
      <c r="W305" s="142"/>
      <c r="X305" s="142"/>
      <c r="Y305" s="142"/>
      <c r="Z305" s="3"/>
    </row>
    <row r="306" spans="1:26" ht="13.5">
      <c r="A306" s="111" t="s">
        <v>1386</v>
      </c>
      <c r="B306" s="100" t="str">
        <f aca="true" t="shared" si="44" ref="B306:B313">J306</f>
        <v>1973年/昭和48年</v>
      </c>
      <c r="C306" s="24" t="s">
        <v>398</v>
      </c>
      <c r="D306" s="24">
        <v>1973</v>
      </c>
      <c r="E306" s="26" t="s">
        <v>1545</v>
      </c>
      <c r="F306" s="24" t="str">
        <f aca="true" t="shared" si="45" ref="F306:F313">CONCATENATE(C306,D306,E306)</f>
        <v>OB197301</v>
      </c>
      <c r="G306" s="157" t="s">
        <v>230</v>
      </c>
      <c r="H306" s="158" t="s">
        <v>2706</v>
      </c>
      <c r="I306" s="159" t="e">
        <f>VLOOKUP(A306,#REF!,6,FALSE)</f>
        <v>#REF!</v>
      </c>
      <c r="J306" s="160" t="s">
        <v>231</v>
      </c>
      <c r="K306" s="161">
        <v>1973</v>
      </c>
      <c r="L306" s="162"/>
      <c r="M306" s="162"/>
      <c r="N306" s="163"/>
      <c r="O306" s="164" t="s">
        <v>2903</v>
      </c>
      <c r="P306" s="399" t="e">
        <f>#REF!</f>
        <v>#REF!</v>
      </c>
      <c r="Q306" s="399">
        <v>12000</v>
      </c>
      <c r="R306" s="128">
        <v>12000</v>
      </c>
      <c r="S306" s="128">
        <v>12000</v>
      </c>
      <c r="T306" s="128"/>
      <c r="U306" s="129"/>
      <c r="V306" s="129"/>
      <c r="W306" s="129"/>
      <c r="X306" s="129"/>
      <c r="Y306" s="129"/>
      <c r="Z306" s="3" t="e">
        <f t="shared" si="39"/>
        <v>#REF!</v>
      </c>
    </row>
    <row r="307" spans="1:26" ht="13.5">
      <c r="A307" s="111" t="s">
        <v>1387</v>
      </c>
      <c r="B307" s="100" t="str">
        <f>J307</f>
        <v>1973年/昭和48年</v>
      </c>
      <c r="C307" s="24" t="s">
        <v>398</v>
      </c>
      <c r="D307" s="24">
        <v>1973</v>
      </c>
      <c r="E307" s="26" t="s">
        <v>2262</v>
      </c>
      <c r="F307" s="24" t="str">
        <f>CONCATENATE(C307,D307,E307)</f>
        <v>OB197302</v>
      </c>
      <c r="G307" s="157" t="s">
        <v>2307</v>
      </c>
      <c r="H307" s="158" t="s">
        <v>1064</v>
      </c>
      <c r="I307" s="159" t="e">
        <f>VLOOKUP(A307,#REF!,6,FALSE)</f>
        <v>#REF!</v>
      </c>
      <c r="J307" s="160" t="s">
        <v>231</v>
      </c>
      <c r="K307" s="161">
        <v>1973</v>
      </c>
      <c r="L307" s="162"/>
      <c r="M307" s="167" t="s">
        <v>45</v>
      </c>
      <c r="N307" s="163"/>
      <c r="O307" s="164"/>
      <c r="P307" s="399" t="e">
        <f>#REF!</f>
        <v>#REF!</v>
      </c>
      <c r="Q307" s="399">
        <v>12000</v>
      </c>
      <c r="R307" s="128">
        <v>12000</v>
      </c>
      <c r="S307" s="128">
        <v>12000</v>
      </c>
      <c r="T307" s="128"/>
      <c r="U307" s="129"/>
      <c r="V307" s="129"/>
      <c r="W307" s="129"/>
      <c r="X307" s="129"/>
      <c r="Y307" s="129"/>
      <c r="Z307" s="3" t="e">
        <f>IF(P307,12000)</f>
        <v>#REF!</v>
      </c>
    </row>
    <row r="308" spans="1:26" ht="13.5">
      <c r="A308" s="111" t="s">
        <v>1388</v>
      </c>
      <c r="B308" s="100" t="str">
        <f>J308</f>
        <v>1973年/昭和48年</v>
      </c>
      <c r="C308" s="24" t="s">
        <v>398</v>
      </c>
      <c r="D308" s="24">
        <v>1973</v>
      </c>
      <c r="E308" s="26" t="s">
        <v>2264</v>
      </c>
      <c r="F308" s="24" t="str">
        <f>CONCATENATE(C308,D308,E308)</f>
        <v>OB197303</v>
      </c>
      <c r="G308" s="157" t="s">
        <v>2904</v>
      </c>
      <c r="H308" s="158"/>
      <c r="I308" s="159" t="e">
        <f>VLOOKUP(A308,#REF!,6,FALSE)</f>
        <v>#REF!</v>
      </c>
      <c r="J308" s="160" t="s">
        <v>231</v>
      </c>
      <c r="K308" s="161">
        <v>1973</v>
      </c>
      <c r="L308" s="162"/>
      <c r="M308" s="162"/>
      <c r="N308" s="163"/>
      <c r="O308" s="164"/>
      <c r="P308" s="399" t="e">
        <f>#REF!</f>
        <v>#REF!</v>
      </c>
      <c r="Q308" s="399" t="s">
        <v>180</v>
      </c>
      <c r="R308" s="128"/>
      <c r="S308" s="128"/>
      <c r="T308" s="128"/>
      <c r="U308" s="129"/>
      <c r="V308" s="129"/>
      <c r="W308" s="129"/>
      <c r="X308" s="129"/>
      <c r="Y308" s="129"/>
      <c r="Z308" s="3" t="e">
        <f>IF(P308,12000)</f>
        <v>#REF!</v>
      </c>
    </row>
    <row r="309" spans="1:26" ht="13.5">
      <c r="A309" s="111" t="s">
        <v>1389</v>
      </c>
      <c r="B309" s="100" t="str">
        <f t="shared" si="44"/>
        <v>1973年/昭和48年</v>
      </c>
      <c r="C309" s="24" t="s">
        <v>398</v>
      </c>
      <c r="D309" s="24">
        <v>1973</v>
      </c>
      <c r="E309" s="26" t="s">
        <v>2266</v>
      </c>
      <c r="F309" s="24" t="str">
        <f t="shared" si="45"/>
        <v>OB197304</v>
      </c>
      <c r="G309" s="157" t="s">
        <v>2905</v>
      </c>
      <c r="H309" s="158" t="s">
        <v>2691</v>
      </c>
      <c r="I309" s="159" t="e">
        <f>VLOOKUP(A309,#REF!,6,FALSE)</f>
        <v>#REF!</v>
      </c>
      <c r="J309" s="160" t="s">
        <v>231</v>
      </c>
      <c r="K309" s="161">
        <v>1973</v>
      </c>
      <c r="L309" s="162"/>
      <c r="M309" s="162"/>
      <c r="N309" s="166" t="s">
        <v>45</v>
      </c>
      <c r="O309" s="164"/>
      <c r="P309" s="399" t="e">
        <f>#REF!</f>
        <v>#REF!</v>
      </c>
      <c r="Q309" s="399">
        <v>12000</v>
      </c>
      <c r="R309" s="128">
        <v>12000</v>
      </c>
      <c r="S309" s="128">
        <v>12000</v>
      </c>
      <c r="T309" s="128"/>
      <c r="U309" s="129"/>
      <c r="V309" s="129"/>
      <c r="W309" s="129"/>
      <c r="X309" s="129"/>
      <c r="Y309" s="129"/>
      <c r="Z309" s="3" t="e">
        <f t="shared" si="39"/>
        <v>#REF!</v>
      </c>
    </row>
    <row r="310" spans="1:26" ht="13.5">
      <c r="A310" s="111" t="s">
        <v>1390</v>
      </c>
      <c r="B310" s="100" t="str">
        <f t="shared" si="44"/>
        <v>1973年/昭和48年</v>
      </c>
      <c r="C310" s="24" t="s">
        <v>398</v>
      </c>
      <c r="D310" s="24">
        <v>1973</v>
      </c>
      <c r="E310" s="26" t="s">
        <v>2268</v>
      </c>
      <c r="F310" s="24" t="str">
        <f t="shared" si="45"/>
        <v>OB197305</v>
      </c>
      <c r="G310" s="157" t="s">
        <v>2309</v>
      </c>
      <c r="H310" s="158" t="s">
        <v>1161</v>
      </c>
      <c r="I310" s="159" t="e">
        <f>VLOOKUP(A310,#REF!,6,FALSE)</f>
        <v>#REF!</v>
      </c>
      <c r="J310" s="160" t="s">
        <v>231</v>
      </c>
      <c r="K310" s="161">
        <v>1973</v>
      </c>
      <c r="L310" s="162"/>
      <c r="M310" s="162"/>
      <c r="N310" s="166" t="s">
        <v>45</v>
      </c>
      <c r="O310" s="164"/>
      <c r="P310" s="399" t="e">
        <f>#REF!</f>
        <v>#REF!</v>
      </c>
      <c r="Q310" s="399">
        <v>12000</v>
      </c>
      <c r="R310" s="128">
        <v>12000</v>
      </c>
      <c r="S310" s="128">
        <v>12000</v>
      </c>
      <c r="T310" s="128"/>
      <c r="U310" s="129"/>
      <c r="V310" s="129"/>
      <c r="W310" s="129"/>
      <c r="X310" s="129"/>
      <c r="Y310" s="129"/>
      <c r="Z310" s="3" t="e">
        <f t="shared" si="39"/>
        <v>#REF!</v>
      </c>
    </row>
    <row r="311" spans="1:26" ht="13.5">
      <c r="A311" s="111" t="s">
        <v>1391</v>
      </c>
      <c r="B311" s="100" t="str">
        <f t="shared" si="44"/>
        <v>1973年/昭和48年</v>
      </c>
      <c r="C311" s="24" t="s">
        <v>398</v>
      </c>
      <c r="D311" s="24">
        <v>1973</v>
      </c>
      <c r="E311" s="26" t="s">
        <v>2270</v>
      </c>
      <c r="F311" s="24" t="str">
        <f t="shared" si="45"/>
        <v>OB197306</v>
      </c>
      <c r="G311" s="157" t="s">
        <v>2310</v>
      </c>
      <c r="H311" s="158" t="s">
        <v>1539</v>
      </c>
      <c r="I311" s="159" t="e">
        <f>VLOOKUP(A311,#REF!,6,FALSE)</f>
        <v>#REF!</v>
      </c>
      <c r="J311" s="160" t="s">
        <v>231</v>
      </c>
      <c r="K311" s="161">
        <v>1973</v>
      </c>
      <c r="L311" s="162"/>
      <c r="M311" s="162"/>
      <c r="N311" s="163"/>
      <c r="O311" s="164"/>
      <c r="P311" s="399" t="e">
        <f>#REF!</f>
        <v>#REF!</v>
      </c>
      <c r="Q311" s="399" t="s">
        <v>180</v>
      </c>
      <c r="R311" s="128"/>
      <c r="S311" s="128">
        <v>12000</v>
      </c>
      <c r="T311" s="128"/>
      <c r="U311" s="129"/>
      <c r="V311" s="129"/>
      <c r="W311" s="129"/>
      <c r="X311" s="129"/>
      <c r="Y311" s="129"/>
      <c r="Z311" s="3" t="e">
        <f t="shared" si="39"/>
        <v>#REF!</v>
      </c>
    </row>
    <row r="312" spans="1:26" ht="13.5">
      <c r="A312" s="111" t="s">
        <v>1392</v>
      </c>
      <c r="B312" s="100" t="str">
        <f t="shared" si="44"/>
        <v>1973年/昭和48年</v>
      </c>
      <c r="C312" s="24" t="s">
        <v>398</v>
      </c>
      <c r="D312" s="24">
        <v>1973</v>
      </c>
      <c r="E312" s="26" t="s">
        <v>2271</v>
      </c>
      <c r="F312" s="24" t="str">
        <f t="shared" si="45"/>
        <v>OB197307</v>
      </c>
      <c r="G312" s="157" t="s">
        <v>232</v>
      </c>
      <c r="H312" s="158" t="s">
        <v>1109</v>
      </c>
      <c r="I312" s="159" t="e">
        <f>VLOOKUP(A312,#REF!,6,FALSE)</f>
        <v>#REF!</v>
      </c>
      <c r="J312" s="160" t="s">
        <v>231</v>
      </c>
      <c r="K312" s="161">
        <v>1973</v>
      </c>
      <c r="L312" s="162"/>
      <c r="M312" s="167" t="s">
        <v>45</v>
      </c>
      <c r="N312" s="163"/>
      <c r="O312" s="192" t="s">
        <v>2889</v>
      </c>
      <c r="P312" s="399" t="e">
        <f>#REF!</f>
        <v>#REF!</v>
      </c>
      <c r="Q312" s="399" t="s">
        <v>180</v>
      </c>
      <c r="R312" s="128">
        <v>12000</v>
      </c>
      <c r="S312" s="128"/>
      <c r="T312" s="128"/>
      <c r="U312" s="129"/>
      <c r="V312" s="129"/>
      <c r="W312" s="129"/>
      <c r="X312" s="129"/>
      <c r="Y312" s="129"/>
      <c r="Z312" s="3" t="e">
        <f t="shared" si="39"/>
        <v>#REF!</v>
      </c>
    </row>
    <row r="313" spans="1:26" ht="13.5">
      <c r="A313" s="111" t="s">
        <v>1393</v>
      </c>
      <c r="B313" s="101" t="str">
        <f t="shared" si="44"/>
        <v>1973年/昭和48年</v>
      </c>
      <c r="C313" s="24" t="s">
        <v>398</v>
      </c>
      <c r="D313" s="24">
        <v>1973</v>
      </c>
      <c r="E313" s="26" t="s">
        <v>2272</v>
      </c>
      <c r="F313" s="24" t="str">
        <f t="shared" si="45"/>
        <v>OB197308</v>
      </c>
      <c r="G313" s="157" t="s">
        <v>1953</v>
      </c>
      <c r="H313" s="158" t="s">
        <v>2727</v>
      </c>
      <c r="I313" s="159" t="e">
        <f>VLOOKUP(A313,#REF!,6,FALSE)</f>
        <v>#REF!</v>
      </c>
      <c r="J313" s="160" t="s">
        <v>231</v>
      </c>
      <c r="K313" s="161">
        <v>1973</v>
      </c>
      <c r="L313" s="162"/>
      <c r="M313" s="162"/>
      <c r="N313" s="163"/>
      <c r="O313" s="164"/>
      <c r="P313" s="399" t="e">
        <f>#REF!</f>
        <v>#REF!</v>
      </c>
      <c r="Q313" s="399">
        <v>0</v>
      </c>
      <c r="R313" s="128"/>
      <c r="S313" s="128"/>
      <c r="T313" s="128"/>
      <c r="U313" s="129"/>
      <c r="V313" s="129"/>
      <c r="W313" s="129"/>
      <c r="X313" s="129"/>
      <c r="Y313" s="129"/>
      <c r="Z313" s="3" t="e">
        <f t="shared" si="39"/>
        <v>#REF!</v>
      </c>
    </row>
    <row r="314" spans="1:26" s="15" customFormat="1" ht="14.25" customHeight="1">
      <c r="A314" s="105"/>
      <c r="B314" s="102"/>
      <c r="C314" s="105"/>
      <c r="D314" s="105"/>
      <c r="E314" s="106"/>
      <c r="F314" s="105"/>
      <c r="G314" s="168">
        <f>COUNTA(G306:G313)</f>
        <v>8</v>
      </c>
      <c r="H314" s="168"/>
      <c r="I314" s="159"/>
      <c r="J314" s="170"/>
      <c r="K314" s="170"/>
      <c r="L314" s="171">
        <f>COUNTA(L306:L313)</f>
        <v>0</v>
      </c>
      <c r="M314" s="172">
        <f>COUNTA(G306:G313)-COUNTA(L306:L313)</f>
        <v>8</v>
      </c>
      <c r="N314" s="173"/>
      <c r="O314" s="174"/>
      <c r="P314" s="175">
        <f>COUNTIF(P306:P313,12000)</f>
        <v>0</v>
      </c>
      <c r="Q314" s="175">
        <v>4</v>
      </c>
      <c r="R314" s="193">
        <v>5</v>
      </c>
      <c r="S314" s="141">
        <f>COUNTA(S306:S313)</f>
        <v>5</v>
      </c>
      <c r="T314" s="141">
        <f>COUNTA(T306:T313)</f>
        <v>0</v>
      </c>
      <c r="U314" s="142"/>
      <c r="V314" s="142"/>
      <c r="W314" s="142"/>
      <c r="X314" s="142"/>
      <c r="Y314" s="142"/>
      <c r="Z314" s="3"/>
    </row>
    <row r="315" spans="1:26" s="15" customFormat="1" ht="14.25" customHeight="1">
      <c r="A315" s="105"/>
      <c r="B315" s="102"/>
      <c r="C315" s="105"/>
      <c r="D315" s="105"/>
      <c r="E315" s="106"/>
      <c r="F315" s="105"/>
      <c r="G315" s="177"/>
      <c r="H315" s="177"/>
      <c r="I315" s="159"/>
      <c r="J315" s="179"/>
      <c r="K315" s="179"/>
      <c r="L315" s="180"/>
      <c r="M315" s="167" t="s">
        <v>2805</v>
      </c>
      <c r="N315" s="166"/>
      <c r="O315" s="181"/>
      <c r="P315" s="181" t="e">
        <f>SUM(P306:P313)</f>
        <v>#REF!</v>
      </c>
      <c r="Q315" s="181">
        <v>48000</v>
      </c>
      <c r="R315" s="129">
        <v>60000</v>
      </c>
      <c r="S315" s="129">
        <f>SUM(S306:S313)</f>
        <v>60000</v>
      </c>
      <c r="T315" s="129">
        <f>SUM(T306:T313)</f>
        <v>0</v>
      </c>
      <c r="U315" s="142"/>
      <c r="V315" s="142"/>
      <c r="W315" s="142"/>
      <c r="X315" s="142"/>
      <c r="Y315" s="142"/>
      <c r="Z315" s="3"/>
    </row>
    <row r="316" spans="1:26" s="15" customFormat="1" ht="14.25" customHeight="1">
      <c r="A316" s="105"/>
      <c r="B316" s="102"/>
      <c r="C316" s="105"/>
      <c r="D316" s="105"/>
      <c r="E316" s="106"/>
      <c r="F316" s="105"/>
      <c r="G316" s="177"/>
      <c r="H316" s="177"/>
      <c r="I316" s="159"/>
      <c r="J316" s="179"/>
      <c r="K316" s="179"/>
      <c r="L316" s="180"/>
      <c r="M316" s="167" t="s">
        <v>2806</v>
      </c>
      <c r="N316" s="166"/>
      <c r="O316" s="181"/>
      <c r="P316" s="181">
        <f>$M314*12000</f>
        <v>96000</v>
      </c>
      <c r="Q316" s="181">
        <v>96000</v>
      </c>
      <c r="R316" s="129">
        <v>96000</v>
      </c>
      <c r="S316" s="129">
        <f>$M314*12000</f>
        <v>96000</v>
      </c>
      <c r="T316" s="129">
        <f>$M314*12000</f>
        <v>96000</v>
      </c>
      <c r="U316" s="142"/>
      <c r="V316" s="142"/>
      <c r="W316" s="142"/>
      <c r="X316" s="142"/>
      <c r="Y316" s="142"/>
      <c r="Z316" s="3"/>
    </row>
    <row r="317" spans="1:26" s="15" customFormat="1" ht="14.25" customHeight="1">
      <c r="A317" s="105"/>
      <c r="B317" s="102"/>
      <c r="C317" s="105"/>
      <c r="D317" s="105"/>
      <c r="E317" s="106"/>
      <c r="F317" s="105"/>
      <c r="G317" s="177"/>
      <c r="H317" s="177"/>
      <c r="I317" s="159"/>
      <c r="J317" s="179"/>
      <c r="K317" s="179"/>
      <c r="L317" s="180"/>
      <c r="M317" s="182" t="s">
        <v>2807</v>
      </c>
      <c r="N317" s="183"/>
      <c r="O317" s="184"/>
      <c r="P317" s="184" t="e">
        <f>P315-P316</f>
        <v>#REF!</v>
      </c>
      <c r="Q317" s="184">
        <v>-48000</v>
      </c>
      <c r="R317" s="129">
        <v>-36000</v>
      </c>
      <c r="S317" s="129">
        <f>S315-S316</f>
        <v>-36000</v>
      </c>
      <c r="T317" s="129">
        <f>T315-T316</f>
        <v>-96000</v>
      </c>
      <c r="U317" s="142"/>
      <c r="V317" s="142"/>
      <c r="W317" s="142"/>
      <c r="X317" s="142"/>
      <c r="Y317" s="142"/>
      <c r="Z317" s="3"/>
    </row>
    <row r="318" spans="1:26" s="15" customFormat="1" ht="14.25" customHeight="1">
      <c r="A318" s="105"/>
      <c r="B318" s="107"/>
      <c r="C318" s="105"/>
      <c r="D318" s="105"/>
      <c r="E318" s="106"/>
      <c r="F318" s="105"/>
      <c r="G318" s="177"/>
      <c r="H318" s="177"/>
      <c r="I318" s="159"/>
      <c r="J318" s="179"/>
      <c r="K318" s="179"/>
      <c r="L318" s="180"/>
      <c r="M318" s="185" t="s">
        <v>2808</v>
      </c>
      <c r="N318" s="186"/>
      <c r="O318" s="187"/>
      <c r="P318" s="188">
        <f>P314/$M314</f>
        <v>0</v>
      </c>
      <c r="Q318" s="188">
        <v>0.5</v>
      </c>
      <c r="R318" s="156">
        <v>0.625</v>
      </c>
      <c r="S318" s="156">
        <f>S314/$M314</f>
        <v>0.625</v>
      </c>
      <c r="T318" s="156">
        <f>T314/$M314</f>
        <v>0</v>
      </c>
      <c r="U318" s="142"/>
      <c r="V318" s="142"/>
      <c r="W318" s="142"/>
      <c r="X318" s="142"/>
      <c r="Y318" s="142"/>
      <c r="Z318" s="3"/>
    </row>
    <row r="319" spans="1:26" ht="13.5">
      <c r="A319" s="111" t="s">
        <v>1394</v>
      </c>
      <c r="B319" s="84" t="str">
        <f>J319</f>
        <v>1974年/昭和49年</v>
      </c>
      <c r="C319" s="24" t="s">
        <v>398</v>
      </c>
      <c r="D319" s="24">
        <v>1974</v>
      </c>
      <c r="E319" s="26" t="s">
        <v>1545</v>
      </c>
      <c r="F319" s="24" t="str">
        <f aca="true" t="shared" si="46" ref="F319:F332">CONCATENATE(C319,D319,E319)</f>
        <v>OB197401</v>
      </c>
      <c r="G319" s="157" t="s">
        <v>233</v>
      </c>
      <c r="H319" s="158" t="s">
        <v>2906</v>
      </c>
      <c r="I319" s="159" t="e">
        <f>VLOOKUP(A319,#REF!,6,FALSE)</f>
        <v>#REF!</v>
      </c>
      <c r="J319" s="160" t="s">
        <v>234</v>
      </c>
      <c r="K319" s="161">
        <v>1974</v>
      </c>
      <c r="L319" s="162"/>
      <c r="M319" s="167" t="s">
        <v>45</v>
      </c>
      <c r="N319" s="163"/>
      <c r="O319" s="164"/>
      <c r="P319" s="399" t="e">
        <f>#REF!</f>
        <v>#REF!</v>
      </c>
      <c r="Q319" s="399">
        <v>12000</v>
      </c>
      <c r="R319" s="128">
        <v>12000</v>
      </c>
      <c r="S319" s="128">
        <v>12000</v>
      </c>
      <c r="T319" s="128"/>
      <c r="U319" s="129"/>
      <c r="V319" s="129"/>
      <c r="W319" s="129"/>
      <c r="X319" s="129"/>
      <c r="Y319" s="129"/>
      <c r="Z319" s="3" t="e">
        <f t="shared" si="39"/>
        <v>#REF!</v>
      </c>
    </row>
    <row r="320" spans="1:26" ht="13.5">
      <c r="A320" s="111" t="s">
        <v>1395</v>
      </c>
      <c r="B320" s="84" t="str">
        <f aca="true" t="shared" si="47" ref="B320:B332">J320</f>
        <v>1974年/昭和49年</v>
      </c>
      <c r="C320" s="24" t="s">
        <v>398</v>
      </c>
      <c r="D320" s="24">
        <v>1974</v>
      </c>
      <c r="E320" s="26" t="s">
        <v>2263</v>
      </c>
      <c r="F320" s="24" t="str">
        <f t="shared" si="46"/>
        <v>OB197402</v>
      </c>
      <c r="G320" s="157" t="s">
        <v>1954</v>
      </c>
      <c r="H320" s="158" t="s">
        <v>772</v>
      </c>
      <c r="I320" s="159" t="e">
        <f>VLOOKUP(A320,#REF!,6,FALSE)</f>
        <v>#REF!</v>
      </c>
      <c r="J320" s="160" t="s">
        <v>234</v>
      </c>
      <c r="K320" s="161">
        <v>1974</v>
      </c>
      <c r="L320" s="162"/>
      <c r="M320" s="167" t="s">
        <v>45</v>
      </c>
      <c r="N320" s="163"/>
      <c r="O320" s="164"/>
      <c r="P320" s="399" t="e">
        <f>#REF!</f>
        <v>#REF!</v>
      </c>
      <c r="Q320" s="399">
        <v>12000</v>
      </c>
      <c r="R320" s="128">
        <v>12000</v>
      </c>
      <c r="S320" s="128">
        <v>12000</v>
      </c>
      <c r="T320" s="128"/>
      <c r="U320" s="129"/>
      <c r="V320" s="129"/>
      <c r="W320" s="129"/>
      <c r="X320" s="129"/>
      <c r="Y320" s="129"/>
      <c r="Z320" s="3" t="e">
        <f t="shared" si="39"/>
        <v>#REF!</v>
      </c>
    </row>
    <row r="321" spans="1:26" ht="13.5">
      <c r="A321" s="111" t="s">
        <v>1396</v>
      </c>
      <c r="B321" s="84" t="str">
        <f t="shared" si="47"/>
        <v>1974年/昭和49年</v>
      </c>
      <c r="C321" s="24" t="s">
        <v>398</v>
      </c>
      <c r="D321" s="24">
        <v>1974</v>
      </c>
      <c r="E321" s="26" t="s">
        <v>2264</v>
      </c>
      <c r="F321" s="24" t="str">
        <f t="shared" si="46"/>
        <v>OB197403</v>
      </c>
      <c r="G321" s="157" t="s">
        <v>2907</v>
      </c>
      <c r="H321" s="158" t="s">
        <v>704</v>
      </c>
      <c r="I321" s="159" t="e">
        <f>VLOOKUP(A321,#REF!,6,FALSE)</f>
        <v>#REF!</v>
      </c>
      <c r="J321" s="160" t="s">
        <v>234</v>
      </c>
      <c r="K321" s="161">
        <v>1974</v>
      </c>
      <c r="L321" s="162"/>
      <c r="M321" s="167" t="s">
        <v>45</v>
      </c>
      <c r="N321" s="163"/>
      <c r="O321" s="164"/>
      <c r="P321" s="399" t="e">
        <f>#REF!</f>
        <v>#REF!</v>
      </c>
      <c r="Q321" s="399">
        <v>12000</v>
      </c>
      <c r="R321" s="128">
        <v>12000</v>
      </c>
      <c r="S321" s="128"/>
      <c r="T321" s="128"/>
      <c r="U321" s="129"/>
      <c r="V321" s="129"/>
      <c r="W321" s="129"/>
      <c r="X321" s="129"/>
      <c r="Y321" s="129"/>
      <c r="Z321" s="3" t="e">
        <f t="shared" si="39"/>
        <v>#REF!</v>
      </c>
    </row>
    <row r="322" spans="1:26" ht="13.5">
      <c r="A322" s="111" t="s">
        <v>1397</v>
      </c>
      <c r="B322" s="84" t="str">
        <f t="shared" si="47"/>
        <v>1974年/昭和49年</v>
      </c>
      <c r="C322" s="24" t="s">
        <v>398</v>
      </c>
      <c r="D322" s="24">
        <v>1974</v>
      </c>
      <c r="E322" s="26" t="s">
        <v>2266</v>
      </c>
      <c r="F322" s="24" t="str">
        <f t="shared" si="46"/>
        <v>OB197404</v>
      </c>
      <c r="G322" s="157" t="s">
        <v>235</v>
      </c>
      <c r="H322" s="158" t="s">
        <v>2908</v>
      </c>
      <c r="I322" s="159" t="e">
        <f>VLOOKUP(A322,#REF!,6,FALSE)</f>
        <v>#REF!</v>
      </c>
      <c r="J322" s="160" t="s">
        <v>234</v>
      </c>
      <c r="K322" s="161">
        <v>1974</v>
      </c>
      <c r="L322" s="162"/>
      <c r="M322" s="162"/>
      <c r="N322" s="163"/>
      <c r="O322" s="164"/>
      <c r="P322" s="399" t="e">
        <f>#REF!</f>
        <v>#REF!</v>
      </c>
      <c r="Q322" s="399" t="s">
        <v>180</v>
      </c>
      <c r="R322" s="128"/>
      <c r="S322" s="128"/>
      <c r="T322" s="128"/>
      <c r="U322" s="129"/>
      <c r="V322" s="129"/>
      <c r="W322" s="129"/>
      <c r="X322" s="129"/>
      <c r="Y322" s="129"/>
      <c r="Z322" s="3" t="e">
        <f t="shared" si="39"/>
        <v>#REF!</v>
      </c>
    </row>
    <row r="323" spans="1:26" ht="13.5">
      <c r="A323" s="111" t="s">
        <v>1398</v>
      </c>
      <c r="B323" s="84" t="str">
        <f t="shared" si="47"/>
        <v>1974年/昭和49年</v>
      </c>
      <c r="C323" s="24" t="s">
        <v>398</v>
      </c>
      <c r="D323" s="24">
        <v>1974</v>
      </c>
      <c r="E323" s="26" t="s">
        <v>2268</v>
      </c>
      <c r="F323" s="24" t="str">
        <f t="shared" si="46"/>
        <v>OB197405</v>
      </c>
      <c r="G323" s="157" t="s">
        <v>871</v>
      </c>
      <c r="H323" s="158" t="s">
        <v>2707</v>
      </c>
      <c r="I323" s="159" t="e">
        <f>VLOOKUP(A323,#REF!,6,FALSE)</f>
        <v>#REF!</v>
      </c>
      <c r="J323" s="160" t="s">
        <v>234</v>
      </c>
      <c r="K323" s="161">
        <v>1974</v>
      </c>
      <c r="L323" s="162"/>
      <c r="M323" s="162"/>
      <c r="N323" s="163"/>
      <c r="O323" s="164"/>
      <c r="P323" s="399" t="e">
        <f>#REF!</f>
        <v>#REF!</v>
      </c>
      <c r="Q323" s="399" t="s">
        <v>180</v>
      </c>
      <c r="R323" s="128">
        <v>12000</v>
      </c>
      <c r="S323" s="128">
        <v>12000</v>
      </c>
      <c r="T323" s="128"/>
      <c r="U323" s="129"/>
      <c r="V323" s="129"/>
      <c r="W323" s="129"/>
      <c r="X323" s="129"/>
      <c r="Y323" s="129"/>
      <c r="Z323" s="3" t="e">
        <f t="shared" si="39"/>
        <v>#REF!</v>
      </c>
    </row>
    <row r="324" spans="1:26" ht="13.5">
      <c r="A324" s="111" t="s">
        <v>1399</v>
      </c>
      <c r="B324" s="84" t="str">
        <f t="shared" si="47"/>
        <v>1974年/昭和49年</v>
      </c>
      <c r="C324" s="24" t="s">
        <v>398</v>
      </c>
      <c r="D324" s="24">
        <v>1974</v>
      </c>
      <c r="E324" s="26" t="s">
        <v>2270</v>
      </c>
      <c r="F324" s="24" t="str">
        <f t="shared" si="46"/>
        <v>OB197406</v>
      </c>
      <c r="G324" s="157" t="s">
        <v>872</v>
      </c>
      <c r="H324" s="158" t="s">
        <v>1128</v>
      </c>
      <c r="I324" s="159" t="e">
        <f>VLOOKUP(A324,#REF!,6,FALSE)</f>
        <v>#REF!</v>
      </c>
      <c r="J324" s="160" t="s">
        <v>234</v>
      </c>
      <c r="K324" s="161">
        <v>1974</v>
      </c>
      <c r="L324" s="162"/>
      <c r="M324" s="167" t="s">
        <v>45</v>
      </c>
      <c r="N324" s="163"/>
      <c r="O324" s="164"/>
      <c r="P324" s="399" t="e">
        <f>#REF!</f>
        <v>#REF!</v>
      </c>
      <c r="Q324" s="399">
        <v>12000</v>
      </c>
      <c r="R324" s="128">
        <v>12000</v>
      </c>
      <c r="S324" s="128">
        <v>12000</v>
      </c>
      <c r="T324" s="128"/>
      <c r="U324" s="129"/>
      <c r="V324" s="129"/>
      <c r="W324" s="129"/>
      <c r="X324" s="129"/>
      <c r="Y324" s="129"/>
      <c r="Z324" s="3" t="e">
        <f aca="true" t="shared" si="48" ref="Z324:Z384">IF(P324,12000)</f>
        <v>#REF!</v>
      </c>
    </row>
    <row r="325" spans="1:26" ht="13.5">
      <c r="A325" s="111" t="s">
        <v>1400</v>
      </c>
      <c r="B325" s="84" t="str">
        <f t="shared" si="47"/>
        <v>1974年/昭和49年</v>
      </c>
      <c r="C325" s="24" t="s">
        <v>398</v>
      </c>
      <c r="D325" s="24">
        <v>1974</v>
      </c>
      <c r="E325" s="26" t="s">
        <v>2271</v>
      </c>
      <c r="F325" s="24" t="str">
        <f t="shared" si="46"/>
        <v>OB197407</v>
      </c>
      <c r="G325" s="157" t="s">
        <v>498</v>
      </c>
      <c r="H325" s="158" t="s">
        <v>1127</v>
      </c>
      <c r="I325" s="159" t="e">
        <f>VLOOKUP(A325,#REF!,6,FALSE)</f>
        <v>#REF!</v>
      </c>
      <c r="J325" s="160" t="s">
        <v>234</v>
      </c>
      <c r="K325" s="161">
        <v>1974</v>
      </c>
      <c r="L325" s="167" t="s">
        <v>514</v>
      </c>
      <c r="M325" s="162"/>
      <c r="N325" s="163"/>
      <c r="O325" s="164"/>
      <c r="P325" s="399" t="e">
        <f>#REF!</f>
        <v>#REF!</v>
      </c>
      <c r="Q325" s="399" t="s">
        <v>180</v>
      </c>
      <c r="R325" s="128"/>
      <c r="S325" s="128"/>
      <c r="T325" s="128"/>
      <c r="U325" s="129"/>
      <c r="V325" s="129"/>
      <c r="W325" s="129"/>
      <c r="X325" s="129"/>
      <c r="Y325" s="129"/>
      <c r="Z325" s="3" t="e">
        <f t="shared" si="48"/>
        <v>#REF!</v>
      </c>
    </row>
    <row r="326" spans="1:26" ht="13.5">
      <c r="A326" s="111" t="s">
        <v>1401</v>
      </c>
      <c r="B326" s="84" t="str">
        <f t="shared" si="47"/>
        <v>1974年/昭和49年</v>
      </c>
      <c r="C326" s="24" t="s">
        <v>398</v>
      </c>
      <c r="D326" s="24">
        <v>1974</v>
      </c>
      <c r="E326" s="26" t="s">
        <v>2272</v>
      </c>
      <c r="F326" s="24" t="str">
        <f t="shared" si="46"/>
        <v>OB197408</v>
      </c>
      <c r="G326" s="157" t="s">
        <v>873</v>
      </c>
      <c r="H326" s="158" t="s">
        <v>2909</v>
      </c>
      <c r="I326" s="159" t="e">
        <f>VLOOKUP(A326,#REF!,6,FALSE)</f>
        <v>#REF!</v>
      </c>
      <c r="J326" s="160" t="s">
        <v>234</v>
      </c>
      <c r="K326" s="161">
        <v>1974</v>
      </c>
      <c r="L326" s="162"/>
      <c r="M326" s="167" t="s">
        <v>45</v>
      </c>
      <c r="N326" s="163"/>
      <c r="O326" s="164"/>
      <c r="P326" s="399" t="e">
        <f>#REF!</f>
        <v>#REF!</v>
      </c>
      <c r="Q326" s="399">
        <v>12000</v>
      </c>
      <c r="R326" s="128">
        <v>12000</v>
      </c>
      <c r="S326" s="128">
        <v>12000</v>
      </c>
      <c r="T326" s="128"/>
      <c r="U326" s="129"/>
      <c r="V326" s="129"/>
      <c r="W326" s="129"/>
      <c r="X326" s="129"/>
      <c r="Y326" s="129"/>
      <c r="Z326" s="3" t="e">
        <f t="shared" si="48"/>
        <v>#REF!</v>
      </c>
    </row>
    <row r="327" spans="1:26" ht="13.5">
      <c r="A327" s="111" t="s">
        <v>1402</v>
      </c>
      <c r="B327" s="84" t="str">
        <f t="shared" si="47"/>
        <v>1974年/昭和49年</v>
      </c>
      <c r="C327" s="24" t="s">
        <v>398</v>
      </c>
      <c r="D327" s="24">
        <v>1974</v>
      </c>
      <c r="E327" s="26" t="s">
        <v>2273</v>
      </c>
      <c r="F327" s="24" t="str">
        <f t="shared" si="46"/>
        <v>OB197409</v>
      </c>
      <c r="G327" s="157" t="s">
        <v>874</v>
      </c>
      <c r="H327" s="158" t="s">
        <v>2708</v>
      </c>
      <c r="I327" s="159" t="e">
        <f>VLOOKUP(A327,#REF!,6,FALSE)</f>
        <v>#REF!</v>
      </c>
      <c r="J327" s="160" t="s">
        <v>234</v>
      </c>
      <c r="K327" s="161">
        <v>1974</v>
      </c>
      <c r="L327" s="162"/>
      <c r="M327" s="162"/>
      <c r="N327" s="166" t="s">
        <v>45</v>
      </c>
      <c r="O327" s="164"/>
      <c r="P327" s="399" t="e">
        <f>#REF!</f>
        <v>#REF!</v>
      </c>
      <c r="Q327" s="399">
        <v>12000</v>
      </c>
      <c r="R327" s="128">
        <v>12000</v>
      </c>
      <c r="S327" s="128">
        <v>12000</v>
      </c>
      <c r="T327" s="128"/>
      <c r="U327" s="129"/>
      <c r="V327" s="129"/>
      <c r="W327" s="129"/>
      <c r="X327" s="129"/>
      <c r="Y327" s="129"/>
      <c r="Z327" s="3" t="e">
        <f t="shared" si="48"/>
        <v>#REF!</v>
      </c>
    </row>
    <row r="328" spans="1:26" ht="13.5">
      <c r="A328" s="111" t="s">
        <v>1403</v>
      </c>
      <c r="B328" s="84" t="str">
        <f t="shared" si="47"/>
        <v>1974年/昭和49年</v>
      </c>
      <c r="C328" s="24" t="s">
        <v>398</v>
      </c>
      <c r="D328" s="24">
        <v>1974</v>
      </c>
      <c r="E328" s="26" t="s">
        <v>2274</v>
      </c>
      <c r="F328" s="24" t="str">
        <f t="shared" si="46"/>
        <v>OB197410</v>
      </c>
      <c r="G328" s="157" t="s">
        <v>236</v>
      </c>
      <c r="H328" s="158" t="s">
        <v>1171</v>
      </c>
      <c r="I328" s="159" t="e">
        <f>VLOOKUP(A328,#REF!,6,FALSE)</f>
        <v>#REF!</v>
      </c>
      <c r="J328" s="160" t="s">
        <v>234</v>
      </c>
      <c r="K328" s="161">
        <v>1974</v>
      </c>
      <c r="L328" s="162"/>
      <c r="M328" s="167" t="s">
        <v>45</v>
      </c>
      <c r="N328" s="163"/>
      <c r="O328" s="164"/>
      <c r="P328" s="399" t="e">
        <f>#REF!</f>
        <v>#REF!</v>
      </c>
      <c r="Q328" s="399">
        <v>12000</v>
      </c>
      <c r="R328" s="128">
        <v>12000</v>
      </c>
      <c r="S328" s="128">
        <v>12000</v>
      </c>
      <c r="T328" s="128"/>
      <c r="U328" s="129"/>
      <c r="V328" s="129"/>
      <c r="W328" s="129"/>
      <c r="X328" s="129"/>
      <c r="Y328" s="129"/>
      <c r="Z328" s="3" t="e">
        <f t="shared" si="48"/>
        <v>#REF!</v>
      </c>
    </row>
    <row r="329" spans="1:26" ht="13.5">
      <c r="A329" s="111" t="s">
        <v>1404</v>
      </c>
      <c r="B329" s="84" t="str">
        <f t="shared" si="47"/>
        <v>1974年/昭和49年</v>
      </c>
      <c r="C329" s="24" t="s">
        <v>398</v>
      </c>
      <c r="D329" s="24">
        <v>1974</v>
      </c>
      <c r="E329" s="26" t="s">
        <v>2275</v>
      </c>
      <c r="F329" s="24" t="str">
        <f t="shared" si="46"/>
        <v>OB197411</v>
      </c>
      <c r="G329" s="157" t="s">
        <v>2910</v>
      </c>
      <c r="H329" s="158" t="s">
        <v>2911</v>
      </c>
      <c r="I329" s="159" t="e">
        <f>VLOOKUP(A329,#REF!,6,FALSE)</f>
        <v>#REF!</v>
      </c>
      <c r="J329" s="160" t="s">
        <v>234</v>
      </c>
      <c r="K329" s="161">
        <v>1974</v>
      </c>
      <c r="L329" s="162"/>
      <c r="M329" s="162"/>
      <c r="N329" s="163"/>
      <c r="O329" s="164"/>
      <c r="P329" s="399" t="e">
        <f>#REF!</f>
        <v>#REF!</v>
      </c>
      <c r="Q329" s="399" t="s">
        <v>180</v>
      </c>
      <c r="R329" s="128"/>
      <c r="S329" s="128">
        <v>12000</v>
      </c>
      <c r="T329" s="128"/>
      <c r="U329" s="129"/>
      <c r="V329" s="129"/>
      <c r="W329" s="129"/>
      <c r="X329" s="129"/>
      <c r="Y329" s="129"/>
      <c r="Z329" s="3" t="e">
        <f t="shared" si="48"/>
        <v>#REF!</v>
      </c>
    </row>
    <row r="330" spans="1:26" ht="13.5">
      <c r="A330" s="111" t="s">
        <v>1405</v>
      </c>
      <c r="B330" s="84" t="str">
        <f t="shared" si="47"/>
        <v>1974年/昭和49年</v>
      </c>
      <c r="C330" s="24" t="s">
        <v>398</v>
      </c>
      <c r="D330" s="24">
        <v>1974</v>
      </c>
      <c r="E330" s="26" t="s">
        <v>2276</v>
      </c>
      <c r="F330" s="24" t="str">
        <f t="shared" si="46"/>
        <v>OB197412</v>
      </c>
      <c r="G330" s="157" t="s">
        <v>875</v>
      </c>
      <c r="H330" s="158" t="s">
        <v>2709</v>
      </c>
      <c r="I330" s="159" t="e">
        <f>VLOOKUP(A330,#REF!,6,FALSE)</f>
        <v>#REF!</v>
      </c>
      <c r="J330" s="160" t="s">
        <v>234</v>
      </c>
      <c r="K330" s="161">
        <v>1974</v>
      </c>
      <c r="L330" s="162"/>
      <c r="M330" s="162"/>
      <c r="N330" s="163"/>
      <c r="O330" s="164"/>
      <c r="P330" s="399" t="e">
        <f>#REF!</f>
        <v>#REF!</v>
      </c>
      <c r="Q330" s="399">
        <v>12000</v>
      </c>
      <c r="R330" s="128">
        <v>12000</v>
      </c>
      <c r="S330" s="128">
        <v>12000</v>
      </c>
      <c r="T330" s="128"/>
      <c r="U330" s="129"/>
      <c r="V330" s="129"/>
      <c r="W330" s="129"/>
      <c r="X330" s="129"/>
      <c r="Y330" s="129"/>
      <c r="Z330" s="3" t="e">
        <f t="shared" si="48"/>
        <v>#REF!</v>
      </c>
    </row>
    <row r="331" spans="1:26" ht="13.5">
      <c r="A331" s="111" t="s">
        <v>1406</v>
      </c>
      <c r="B331" s="84" t="str">
        <f t="shared" si="47"/>
        <v>1974年/昭和49年</v>
      </c>
      <c r="C331" s="24" t="s">
        <v>398</v>
      </c>
      <c r="D331" s="24">
        <v>1974</v>
      </c>
      <c r="E331" s="26" t="s">
        <v>2277</v>
      </c>
      <c r="F331" s="24" t="str">
        <f t="shared" si="46"/>
        <v>OB197413</v>
      </c>
      <c r="G331" s="157" t="s">
        <v>876</v>
      </c>
      <c r="H331" s="158" t="s">
        <v>1109</v>
      </c>
      <c r="I331" s="159" t="e">
        <f>VLOOKUP(A331,#REF!,6,FALSE)</f>
        <v>#REF!</v>
      </c>
      <c r="J331" s="160" t="s">
        <v>234</v>
      </c>
      <c r="K331" s="161">
        <v>1974</v>
      </c>
      <c r="L331" s="162"/>
      <c r="M331" s="167"/>
      <c r="N331" s="163" t="s">
        <v>45</v>
      </c>
      <c r="O331" s="192"/>
      <c r="P331" s="399" t="e">
        <f>#REF!</f>
        <v>#REF!</v>
      </c>
      <c r="Q331" s="399">
        <v>12000</v>
      </c>
      <c r="R331" s="128"/>
      <c r="S331" s="128">
        <v>12000</v>
      </c>
      <c r="T331" s="128"/>
      <c r="U331" s="129"/>
      <c r="V331" s="129"/>
      <c r="W331" s="129"/>
      <c r="X331" s="129"/>
      <c r="Y331" s="129"/>
      <c r="Z331" s="3" t="e">
        <f t="shared" si="48"/>
        <v>#REF!</v>
      </c>
    </row>
    <row r="332" spans="1:26" ht="13.5">
      <c r="A332" s="111" t="s">
        <v>1407</v>
      </c>
      <c r="B332" s="25" t="str">
        <f t="shared" si="47"/>
        <v>1974年/昭和49年</v>
      </c>
      <c r="C332" s="24" t="s">
        <v>398</v>
      </c>
      <c r="D332" s="24">
        <v>1974</v>
      </c>
      <c r="E332" s="26" t="s">
        <v>2278</v>
      </c>
      <c r="F332" s="24" t="str">
        <f t="shared" si="46"/>
        <v>OB197414</v>
      </c>
      <c r="G332" s="157" t="s">
        <v>877</v>
      </c>
      <c r="H332" s="158" t="s">
        <v>714</v>
      </c>
      <c r="I332" s="159" t="e">
        <f>VLOOKUP(A332,#REF!,6,FALSE)</f>
        <v>#REF!</v>
      </c>
      <c r="J332" s="160" t="s">
        <v>234</v>
      </c>
      <c r="K332" s="161">
        <v>1974</v>
      </c>
      <c r="L332" s="162"/>
      <c r="M332" s="167" t="s">
        <v>45</v>
      </c>
      <c r="N332" s="163"/>
      <c r="O332" s="164"/>
      <c r="P332" s="399" t="e">
        <f>#REF!</f>
        <v>#REF!</v>
      </c>
      <c r="Q332" s="399">
        <v>12000</v>
      </c>
      <c r="R332" s="128">
        <v>12000</v>
      </c>
      <c r="S332" s="128"/>
      <c r="T332" s="128"/>
      <c r="U332" s="129"/>
      <c r="V332" s="129"/>
      <c r="W332" s="129"/>
      <c r="X332" s="129"/>
      <c r="Y332" s="129"/>
      <c r="Z332" s="3" t="e">
        <f t="shared" si="48"/>
        <v>#REF!</v>
      </c>
    </row>
    <row r="333" spans="1:26" s="15" customFormat="1" ht="14.25" customHeight="1">
      <c r="A333" s="6"/>
      <c r="B333" s="37"/>
      <c r="C333" s="6"/>
      <c r="D333" s="6"/>
      <c r="E333" s="38"/>
      <c r="F333" s="6"/>
      <c r="G333" s="168">
        <f>COUNTA(G319:G332)</f>
        <v>14</v>
      </c>
      <c r="H333" s="168"/>
      <c r="I333" s="159"/>
      <c r="J333" s="170"/>
      <c r="K333" s="170"/>
      <c r="L333" s="171">
        <f>COUNTA(L319:L332)</f>
        <v>1</v>
      </c>
      <c r="M333" s="172">
        <f>COUNTA(G319:G332)-COUNTA(L319:L332)</f>
        <v>13</v>
      </c>
      <c r="N333" s="173"/>
      <c r="O333" s="174"/>
      <c r="P333" s="175">
        <f>COUNTIF(P319:P332,12000)</f>
        <v>0</v>
      </c>
      <c r="Q333" s="175">
        <v>10</v>
      </c>
      <c r="R333" s="175">
        <v>10</v>
      </c>
      <c r="S333" s="176">
        <f>COUNTA(S319:S332)</f>
        <v>10</v>
      </c>
      <c r="T333" s="141">
        <f>COUNTA(T319:T332)</f>
        <v>0</v>
      </c>
      <c r="U333" s="142"/>
      <c r="V333" s="142"/>
      <c r="W333" s="142"/>
      <c r="X333" s="142"/>
      <c r="Y333" s="142"/>
      <c r="Z333" s="3"/>
    </row>
    <row r="334" spans="1:26" s="15" customFormat="1" ht="14.25" customHeight="1">
      <c r="A334" s="6"/>
      <c r="B334" s="37"/>
      <c r="C334" s="6"/>
      <c r="D334" s="6"/>
      <c r="E334" s="38"/>
      <c r="F334" s="6"/>
      <c r="G334" s="177"/>
      <c r="H334" s="177"/>
      <c r="I334" s="159"/>
      <c r="J334" s="179"/>
      <c r="K334" s="179"/>
      <c r="L334" s="180"/>
      <c r="M334" s="167" t="s">
        <v>2805</v>
      </c>
      <c r="N334" s="166"/>
      <c r="O334" s="181"/>
      <c r="P334" s="181" t="e">
        <f>SUM(P319:P332)</f>
        <v>#REF!</v>
      </c>
      <c r="Q334" s="181">
        <v>120000</v>
      </c>
      <c r="R334" s="128">
        <v>120000</v>
      </c>
      <c r="S334" s="128">
        <f>SUM(S319:S332)</f>
        <v>120000</v>
      </c>
      <c r="T334" s="129">
        <f>SUM(T319:T332)</f>
        <v>0</v>
      </c>
      <c r="U334" s="142"/>
      <c r="V334" s="142"/>
      <c r="W334" s="142"/>
      <c r="X334" s="142"/>
      <c r="Y334" s="142"/>
      <c r="Z334" s="3"/>
    </row>
    <row r="335" spans="1:26" s="15" customFormat="1" ht="14.25" customHeight="1">
      <c r="A335" s="6"/>
      <c r="B335" s="37"/>
      <c r="C335" s="6"/>
      <c r="D335" s="6"/>
      <c r="E335" s="38"/>
      <c r="F335" s="6"/>
      <c r="G335" s="177"/>
      <c r="H335" s="177"/>
      <c r="I335" s="159"/>
      <c r="J335" s="179"/>
      <c r="K335" s="179"/>
      <c r="L335" s="180"/>
      <c r="M335" s="167" t="s">
        <v>2806</v>
      </c>
      <c r="N335" s="166"/>
      <c r="O335" s="181"/>
      <c r="P335" s="181">
        <f>$M333*12000</f>
        <v>156000</v>
      </c>
      <c r="Q335" s="181">
        <v>156000</v>
      </c>
      <c r="R335" s="128">
        <v>156000</v>
      </c>
      <c r="S335" s="128">
        <f>$M333*12000</f>
        <v>156000</v>
      </c>
      <c r="T335" s="129">
        <f>$M333*12000</f>
        <v>156000</v>
      </c>
      <c r="U335" s="142"/>
      <c r="V335" s="142"/>
      <c r="W335" s="142"/>
      <c r="X335" s="142"/>
      <c r="Y335" s="142"/>
      <c r="Z335" s="3"/>
    </row>
    <row r="336" spans="1:26" s="15" customFormat="1" ht="14.25" customHeight="1">
      <c r="A336" s="6"/>
      <c r="B336" s="37"/>
      <c r="C336" s="6"/>
      <c r="D336" s="6"/>
      <c r="E336" s="38"/>
      <c r="F336" s="6"/>
      <c r="G336" s="177"/>
      <c r="H336" s="177"/>
      <c r="I336" s="159"/>
      <c r="J336" s="179"/>
      <c r="K336" s="179"/>
      <c r="L336" s="180"/>
      <c r="M336" s="182" t="s">
        <v>2807</v>
      </c>
      <c r="N336" s="183"/>
      <c r="O336" s="184"/>
      <c r="P336" s="184" t="e">
        <f>P334-P335</f>
        <v>#REF!</v>
      </c>
      <c r="Q336" s="184">
        <v>-36000</v>
      </c>
      <c r="R336" s="128">
        <v>-36000</v>
      </c>
      <c r="S336" s="128">
        <f>S334-S335</f>
        <v>-36000</v>
      </c>
      <c r="T336" s="129">
        <f>T334-T335</f>
        <v>-156000</v>
      </c>
      <c r="U336" s="142"/>
      <c r="V336" s="142"/>
      <c r="W336" s="142"/>
      <c r="X336" s="142"/>
      <c r="Y336" s="142"/>
      <c r="Z336" s="3"/>
    </row>
    <row r="337" spans="1:26" s="15" customFormat="1" ht="14.25" customHeight="1">
      <c r="A337" s="6"/>
      <c r="B337" s="60"/>
      <c r="C337" s="6"/>
      <c r="D337" s="6"/>
      <c r="E337" s="38"/>
      <c r="F337" s="6"/>
      <c r="G337" s="177"/>
      <c r="H337" s="177"/>
      <c r="I337" s="159"/>
      <c r="J337" s="179"/>
      <c r="K337" s="179"/>
      <c r="L337" s="180"/>
      <c r="M337" s="185" t="s">
        <v>2808</v>
      </c>
      <c r="N337" s="186"/>
      <c r="O337" s="187"/>
      <c r="P337" s="188">
        <f>P333/$M333</f>
        <v>0</v>
      </c>
      <c r="Q337" s="188">
        <v>0.7692307692307693</v>
      </c>
      <c r="R337" s="189">
        <v>0.7692307692307693</v>
      </c>
      <c r="S337" s="189">
        <f>S333/$M333</f>
        <v>0.7692307692307693</v>
      </c>
      <c r="T337" s="156">
        <f>T333/$M333</f>
        <v>0</v>
      </c>
      <c r="U337" s="142"/>
      <c r="V337" s="142"/>
      <c r="W337" s="142"/>
      <c r="X337" s="142"/>
      <c r="Y337" s="142"/>
      <c r="Z337" s="3"/>
    </row>
    <row r="338" spans="1:26" ht="13.5">
      <c r="A338" s="111" t="s">
        <v>1408</v>
      </c>
      <c r="B338" s="84" t="str">
        <f>J338</f>
        <v>1975年/昭和50年</v>
      </c>
      <c r="C338" s="24" t="s">
        <v>398</v>
      </c>
      <c r="D338" s="24">
        <v>1975</v>
      </c>
      <c r="E338" s="26" t="s">
        <v>1545</v>
      </c>
      <c r="F338" s="24" t="str">
        <f aca="true" t="shared" si="49" ref="F338:F348">CONCATENATE(C338,D338,E338)</f>
        <v>OB197501</v>
      </c>
      <c r="G338" s="157" t="s">
        <v>529</v>
      </c>
      <c r="H338" s="158" t="s">
        <v>2912</v>
      </c>
      <c r="I338" s="159" t="e">
        <f>VLOOKUP(A338,#REF!,6,FALSE)</f>
        <v>#REF!</v>
      </c>
      <c r="J338" s="160" t="s">
        <v>530</v>
      </c>
      <c r="K338" s="161">
        <v>1975</v>
      </c>
      <c r="L338" s="162"/>
      <c r="M338" s="167" t="s">
        <v>45</v>
      </c>
      <c r="N338" s="163"/>
      <c r="O338" s="164"/>
      <c r="P338" s="399" t="e">
        <f>#REF!</f>
        <v>#REF!</v>
      </c>
      <c r="Q338" s="399">
        <v>12000</v>
      </c>
      <c r="R338" s="165">
        <v>12000</v>
      </c>
      <c r="S338" s="128">
        <v>12000</v>
      </c>
      <c r="T338" s="128"/>
      <c r="U338" s="129"/>
      <c r="V338" s="129"/>
      <c r="W338" s="129"/>
      <c r="X338" s="129"/>
      <c r="Y338" s="129"/>
      <c r="Z338" s="3" t="e">
        <f t="shared" si="48"/>
        <v>#REF!</v>
      </c>
    </row>
    <row r="339" spans="1:26" ht="13.5">
      <c r="A339" s="111" t="s">
        <v>1409</v>
      </c>
      <c r="B339" s="84" t="str">
        <f aca="true" t="shared" si="50" ref="B339:B348">J339</f>
        <v>1975年/昭和50年</v>
      </c>
      <c r="C339" s="24" t="s">
        <v>398</v>
      </c>
      <c r="D339" s="24">
        <v>1975</v>
      </c>
      <c r="E339" s="26" t="s">
        <v>2262</v>
      </c>
      <c r="F339" s="24" t="str">
        <f t="shared" si="49"/>
        <v>OB197502</v>
      </c>
      <c r="G339" s="157" t="s">
        <v>2913</v>
      </c>
      <c r="H339" s="158" t="s">
        <v>1067</v>
      </c>
      <c r="I339" s="159" t="e">
        <f>VLOOKUP(A339,#REF!,6,FALSE)</f>
        <v>#REF!</v>
      </c>
      <c r="J339" s="160" t="s">
        <v>530</v>
      </c>
      <c r="K339" s="161">
        <v>1975</v>
      </c>
      <c r="L339" s="162"/>
      <c r="M339" s="167" t="s">
        <v>45</v>
      </c>
      <c r="N339" s="163"/>
      <c r="O339" s="164"/>
      <c r="P339" s="399" t="e">
        <f>#REF!</f>
        <v>#REF!</v>
      </c>
      <c r="Q339" s="399">
        <v>12000</v>
      </c>
      <c r="R339" s="128">
        <v>12000</v>
      </c>
      <c r="S339" s="128"/>
      <c r="T339" s="128"/>
      <c r="U339" s="129"/>
      <c r="V339" s="129"/>
      <c r="W339" s="129"/>
      <c r="X339" s="129"/>
      <c r="Y339" s="129"/>
      <c r="Z339" s="3" t="e">
        <f t="shared" si="48"/>
        <v>#REF!</v>
      </c>
    </row>
    <row r="340" spans="1:26" ht="13.5">
      <c r="A340" s="111" t="s">
        <v>1410</v>
      </c>
      <c r="B340" s="84" t="str">
        <f t="shared" si="50"/>
        <v>1975年/昭和50年</v>
      </c>
      <c r="C340" s="24" t="s">
        <v>398</v>
      </c>
      <c r="D340" s="24">
        <v>1975</v>
      </c>
      <c r="E340" s="26" t="s">
        <v>2264</v>
      </c>
      <c r="F340" s="24" t="str">
        <f t="shared" si="49"/>
        <v>OB197503</v>
      </c>
      <c r="G340" s="157" t="s">
        <v>532</v>
      </c>
      <c r="H340" s="158" t="s">
        <v>1520</v>
      </c>
      <c r="I340" s="159" t="e">
        <f>VLOOKUP(A340,#REF!,6,FALSE)</f>
        <v>#REF!</v>
      </c>
      <c r="J340" s="160" t="s">
        <v>530</v>
      </c>
      <c r="K340" s="161">
        <v>1975</v>
      </c>
      <c r="L340" s="162"/>
      <c r="M340" s="162"/>
      <c r="N340" s="163"/>
      <c r="O340" s="164"/>
      <c r="P340" s="399" t="e">
        <f>#REF!</f>
        <v>#REF!</v>
      </c>
      <c r="Q340" s="399" t="s">
        <v>180</v>
      </c>
      <c r="R340" s="128"/>
      <c r="S340" s="128"/>
      <c r="T340" s="128"/>
      <c r="U340" s="129"/>
      <c r="V340" s="129"/>
      <c r="W340" s="129"/>
      <c r="X340" s="129"/>
      <c r="Y340" s="129"/>
      <c r="Z340" s="3" t="e">
        <f t="shared" si="48"/>
        <v>#REF!</v>
      </c>
    </row>
    <row r="341" spans="1:26" ht="13.5">
      <c r="A341" s="111" t="s">
        <v>1411</v>
      </c>
      <c r="B341" s="84" t="str">
        <f>J341</f>
        <v>1975年/昭和50年</v>
      </c>
      <c r="C341" s="24" t="s">
        <v>398</v>
      </c>
      <c r="D341" s="24">
        <v>1975</v>
      </c>
      <c r="E341" s="26" t="s">
        <v>2266</v>
      </c>
      <c r="F341" s="24" t="str">
        <f>CONCATENATE(C341,D341,E341)</f>
        <v>OB197504</v>
      </c>
      <c r="G341" s="157" t="s">
        <v>533</v>
      </c>
      <c r="H341" s="158" t="s">
        <v>2914</v>
      </c>
      <c r="I341" s="159" t="e">
        <f>VLOOKUP(A341,#REF!,6,FALSE)</f>
        <v>#REF!</v>
      </c>
      <c r="J341" s="160" t="s">
        <v>530</v>
      </c>
      <c r="K341" s="161">
        <v>1975</v>
      </c>
      <c r="L341" s="162"/>
      <c r="M341" s="162"/>
      <c r="N341" s="163"/>
      <c r="O341" s="164"/>
      <c r="P341" s="399" t="e">
        <f>#REF!</f>
        <v>#REF!</v>
      </c>
      <c r="Q341" s="399" t="s">
        <v>180</v>
      </c>
      <c r="R341" s="128">
        <v>12000</v>
      </c>
      <c r="S341" s="128">
        <v>12000</v>
      </c>
      <c r="T341" s="128"/>
      <c r="U341" s="129"/>
      <c r="V341" s="129"/>
      <c r="W341" s="129"/>
      <c r="X341" s="129"/>
      <c r="Y341" s="129"/>
      <c r="Z341" s="3" t="e">
        <f>IF(P341,12000)</f>
        <v>#REF!</v>
      </c>
    </row>
    <row r="342" spans="1:26" ht="13.5">
      <c r="A342" s="111" t="s">
        <v>1412</v>
      </c>
      <c r="B342" s="84" t="str">
        <f t="shared" si="50"/>
        <v>1975年/昭和50年</v>
      </c>
      <c r="C342" s="24" t="s">
        <v>398</v>
      </c>
      <c r="D342" s="24">
        <v>1975</v>
      </c>
      <c r="E342" s="26" t="s">
        <v>2268</v>
      </c>
      <c r="F342" s="24" t="str">
        <f t="shared" si="49"/>
        <v>OB197505</v>
      </c>
      <c r="G342" s="157" t="s">
        <v>534</v>
      </c>
      <c r="H342" s="158" t="s">
        <v>720</v>
      </c>
      <c r="I342" s="159" t="e">
        <f>VLOOKUP(A342,#REF!,6,FALSE)</f>
        <v>#REF!</v>
      </c>
      <c r="J342" s="160" t="s">
        <v>530</v>
      </c>
      <c r="K342" s="161">
        <v>1975</v>
      </c>
      <c r="L342" s="162"/>
      <c r="M342" s="162"/>
      <c r="N342" s="163"/>
      <c r="O342" s="164"/>
      <c r="P342" s="399" t="e">
        <f>#REF!</f>
        <v>#REF!</v>
      </c>
      <c r="Q342" s="399" t="s">
        <v>180</v>
      </c>
      <c r="R342" s="128"/>
      <c r="S342" s="128"/>
      <c r="T342" s="128"/>
      <c r="U342" s="129"/>
      <c r="V342" s="129"/>
      <c r="W342" s="129"/>
      <c r="X342" s="129"/>
      <c r="Y342" s="129"/>
      <c r="Z342" s="3" t="e">
        <f t="shared" si="48"/>
        <v>#REF!</v>
      </c>
    </row>
    <row r="343" spans="1:26" ht="13.5">
      <c r="A343" s="111" t="s">
        <v>1413</v>
      </c>
      <c r="B343" s="84" t="str">
        <f t="shared" si="50"/>
        <v>1975年/昭和50年</v>
      </c>
      <c r="C343" s="24" t="s">
        <v>398</v>
      </c>
      <c r="D343" s="24">
        <v>1975</v>
      </c>
      <c r="E343" s="26" t="s">
        <v>2270</v>
      </c>
      <c r="F343" s="24" t="str">
        <f t="shared" si="49"/>
        <v>OB197506</v>
      </c>
      <c r="G343" s="157" t="s">
        <v>535</v>
      </c>
      <c r="H343" s="158" t="s">
        <v>2708</v>
      </c>
      <c r="I343" s="159" t="e">
        <f>VLOOKUP(A343,#REF!,6,FALSE)</f>
        <v>#REF!</v>
      </c>
      <c r="J343" s="160" t="s">
        <v>530</v>
      </c>
      <c r="K343" s="161">
        <v>1975</v>
      </c>
      <c r="L343" s="162"/>
      <c r="M343" s="162"/>
      <c r="N343" s="163"/>
      <c r="O343" s="164"/>
      <c r="P343" s="399" t="e">
        <f>#REF!</f>
        <v>#REF!</v>
      </c>
      <c r="Q343" s="399" t="s">
        <v>180</v>
      </c>
      <c r="R343" s="128"/>
      <c r="S343" s="128"/>
      <c r="T343" s="128"/>
      <c r="U343" s="129"/>
      <c r="V343" s="129"/>
      <c r="W343" s="129"/>
      <c r="X343" s="129"/>
      <c r="Y343" s="129"/>
      <c r="Z343" s="3" t="e">
        <f t="shared" si="48"/>
        <v>#REF!</v>
      </c>
    </row>
    <row r="344" spans="1:26" ht="13.5">
      <c r="A344" s="111" t="s">
        <v>1414</v>
      </c>
      <c r="B344" s="84" t="str">
        <f t="shared" si="50"/>
        <v>1975年/昭和50年</v>
      </c>
      <c r="C344" s="24" t="s">
        <v>398</v>
      </c>
      <c r="D344" s="24">
        <v>1975</v>
      </c>
      <c r="E344" s="26" t="s">
        <v>2271</v>
      </c>
      <c r="F344" s="24" t="str">
        <f t="shared" si="49"/>
        <v>OB197507</v>
      </c>
      <c r="G344" s="157" t="s">
        <v>237</v>
      </c>
      <c r="H344" s="158" t="s">
        <v>779</v>
      </c>
      <c r="I344" s="159" t="e">
        <f>VLOOKUP(A344,#REF!,6,FALSE)</f>
        <v>#REF!</v>
      </c>
      <c r="J344" s="160" t="s">
        <v>530</v>
      </c>
      <c r="K344" s="161">
        <v>1975</v>
      </c>
      <c r="L344" s="162"/>
      <c r="M344" s="162"/>
      <c r="N344" s="163"/>
      <c r="O344" s="164"/>
      <c r="P344" s="399" t="e">
        <f>#REF!</f>
        <v>#REF!</v>
      </c>
      <c r="Q344" s="399">
        <v>12000</v>
      </c>
      <c r="R344" s="128">
        <v>12000</v>
      </c>
      <c r="S344" s="128">
        <v>12000</v>
      </c>
      <c r="T344" s="128"/>
      <c r="U344" s="129"/>
      <c r="V344" s="129"/>
      <c r="W344" s="129"/>
      <c r="X344" s="129"/>
      <c r="Y344" s="129"/>
      <c r="Z344" s="3" t="e">
        <f t="shared" si="48"/>
        <v>#REF!</v>
      </c>
    </row>
    <row r="345" spans="1:26" ht="13.5">
      <c r="A345" s="111" t="s">
        <v>1415</v>
      </c>
      <c r="B345" s="84" t="str">
        <f t="shared" si="50"/>
        <v>1975年/昭和50年</v>
      </c>
      <c r="C345" s="24" t="s">
        <v>398</v>
      </c>
      <c r="D345" s="24">
        <v>1975</v>
      </c>
      <c r="E345" s="26" t="s">
        <v>2272</v>
      </c>
      <c r="F345" s="24" t="str">
        <f t="shared" si="49"/>
        <v>OB197508</v>
      </c>
      <c r="G345" s="158" t="s">
        <v>2915</v>
      </c>
      <c r="H345" s="158" t="s">
        <v>2916</v>
      </c>
      <c r="I345" s="159" t="e">
        <f>VLOOKUP(A345,#REF!,6,FALSE)</f>
        <v>#REF!</v>
      </c>
      <c r="J345" s="160" t="s">
        <v>530</v>
      </c>
      <c r="K345" s="161">
        <v>1975</v>
      </c>
      <c r="L345" s="162"/>
      <c r="M345" s="162"/>
      <c r="N345" s="163"/>
      <c r="O345" s="164"/>
      <c r="P345" s="399" t="e">
        <f>#REF!</f>
        <v>#REF!</v>
      </c>
      <c r="Q345" s="399" t="s">
        <v>180</v>
      </c>
      <c r="R345" s="128"/>
      <c r="S345" s="128"/>
      <c r="T345" s="128"/>
      <c r="U345" s="129"/>
      <c r="V345" s="129"/>
      <c r="W345" s="129"/>
      <c r="X345" s="129"/>
      <c r="Y345" s="129"/>
      <c r="Z345" s="3" t="e">
        <f t="shared" si="48"/>
        <v>#REF!</v>
      </c>
    </row>
    <row r="346" spans="1:26" ht="13.5">
      <c r="A346" s="111" t="s">
        <v>1416</v>
      </c>
      <c r="B346" s="84" t="str">
        <f t="shared" si="50"/>
        <v>1975年/昭和50年</v>
      </c>
      <c r="C346" s="24" t="s">
        <v>398</v>
      </c>
      <c r="D346" s="24">
        <v>1975</v>
      </c>
      <c r="E346" s="26" t="s">
        <v>2273</v>
      </c>
      <c r="F346" s="24" t="str">
        <f t="shared" si="49"/>
        <v>OB197509</v>
      </c>
      <c r="G346" s="157" t="s">
        <v>499</v>
      </c>
      <c r="H346" s="158" t="s">
        <v>1129</v>
      </c>
      <c r="I346" s="159" t="e">
        <f>VLOOKUP(A346,#REF!,6,FALSE)</f>
        <v>#REF!</v>
      </c>
      <c r="J346" s="160" t="s">
        <v>530</v>
      </c>
      <c r="K346" s="161">
        <v>1975</v>
      </c>
      <c r="L346" s="162"/>
      <c r="M346" s="162"/>
      <c r="N346" s="163"/>
      <c r="O346" s="164"/>
      <c r="P346" s="399" t="e">
        <f>#REF!</f>
        <v>#REF!</v>
      </c>
      <c r="Q346" s="399" t="s">
        <v>180</v>
      </c>
      <c r="R346" s="128"/>
      <c r="S346" s="128"/>
      <c r="T346" s="128"/>
      <c r="U346" s="129"/>
      <c r="V346" s="129"/>
      <c r="W346" s="129"/>
      <c r="X346" s="129"/>
      <c r="Y346" s="129"/>
      <c r="Z346" s="3" t="e">
        <f t="shared" si="48"/>
        <v>#REF!</v>
      </c>
    </row>
    <row r="347" spans="1:26" ht="13.5">
      <c r="A347" s="111" t="s">
        <v>1417</v>
      </c>
      <c r="B347" s="84" t="str">
        <f t="shared" si="50"/>
        <v>1975年/昭和50年</v>
      </c>
      <c r="C347" s="24" t="s">
        <v>398</v>
      </c>
      <c r="D347" s="24">
        <v>1975</v>
      </c>
      <c r="E347" s="26" t="s">
        <v>2274</v>
      </c>
      <c r="F347" s="24" t="str">
        <f t="shared" si="49"/>
        <v>OB197510</v>
      </c>
      <c r="G347" s="157" t="s">
        <v>2917</v>
      </c>
      <c r="H347" s="158" t="s">
        <v>757</v>
      </c>
      <c r="I347" s="159" t="e">
        <f>VLOOKUP(A347,#REF!,6,FALSE)</f>
        <v>#REF!</v>
      </c>
      <c r="J347" s="160" t="s">
        <v>530</v>
      </c>
      <c r="K347" s="161">
        <v>1975</v>
      </c>
      <c r="L347" s="162"/>
      <c r="M347" s="167" t="s">
        <v>45</v>
      </c>
      <c r="N347" s="163"/>
      <c r="O347" s="164"/>
      <c r="P347" s="399" t="e">
        <f>#REF!</f>
        <v>#REF!</v>
      </c>
      <c r="Q347" s="399">
        <v>12000</v>
      </c>
      <c r="R347" s="128">
        <v>12000</v>
      </c>
      <c r="S347" s="128">
        <v>12000</v>
      </c>
      <c r="T347" s="128"/>
      <c r="U347" s="129"/>
      <c r="V347" s="129"/>
      <c r="W347" s="129"/>
      <c r="X347" s="129"/>
      <c r="Y347" s="129"/>
      <c r="Z347" s="3" t="e">
        <f t="shared" si="48"/>
        <v>#REF!</v>
      </c>
    </row>
    <row r="348" spans="1:26" ht="13.5">
      <c r="A348" s="111" t="s">
        <v>1418</v>
      </c>
      <c r="B348" s="25" t="str">
        <f t="shared" si="50"/>
        <v>1975年/昭和50年</v>
      </c>
      <c r="C348" s="24" t="s">
        <v>398</v>
      </c>
      <c r="D348" s="24">
        <v>1975</v>
      </c>
      <c r="E348" s="26" t="s">
        <v>2275</v>
      </c>
      <c r="F348" s="24" t="str">
        <f t="shared" si="49"/>
        <v>OB197511</v>
      </c>
      <c r="G348" s="157" t="s">
        <v>500</v>
      </c>
      <c r="H348" s="158" t="s">
        <v>1130</v>
      </c>
      <c r="I348" s="159" t="e">
        <f>VLOOKUP(A348,#REF!,6,FALSE)</f>
        <v>#REF!</v>
      </c>
      <c r="J348" s="160" t="s">
        <v>530</v>
      </c>
      <c r="K348" s="161">
        <v>1975</v>
      </c>
      <c r="L348" s="167" t="s">
        <v>514</v>
      </c>
      <c r="M348" s="162"/>
      <c r="N348" s="163"/>
      <c r="O348" s="164"/>
      <c r="P348" s="399" t="e">
        <f>#REF!</f>
        <v>#REF!</v>
      </c>
      <c r="Q348" s="399">
        <v>0</v>
      </c>
      <c r="R348" s="128"/>
      <c r="S348" s="128"/>
      <c r="T348" s="128"/>
      <c r="U348" s="129"/>
      <c r="V348" s="129"/>
      <c r="W348" s="129"/>
      <c r="X348" s="129"/>
      <c r="Y348" s="129"/>
      <c r="Z348" s="3" t="e">
        <f t="shared" si="48"/>
        <v>#REF!</v>
      </c>
    </row>
    <row r="349" spans="1:26" s="15" customFormat="1" ht="14.25" customHeight="1">
      <c r="A349" s="6"/>
      <c r="B349" s="37"/>
      <c r="C349" s="6"/>
      <c r="D349" s="6"/>
      <c r="E349" s="38"/>
      <c r="F349" s="6"/>
      <c r="G349" s="168">
        <f>COUNTA(G338:G348)</f>
        <v>11</v>
      </c>
      <c r="H349" s="168"/>
      <c r="I349" s="159"/>
      <c r="J349" s="170"/>
      <c r="K349" s="170"/>
      <c r="L349" s="171">
        <f>COUNTA(L338:L348)</f>
        <v>1</v>
      </c>
      <c r="M349" s="172">
        <f>COUNTA(G338:G348)-COUNTA(L338:L348)</f>
        <v>10</v>
      </c>
      <c r="N349" s="173"/>
      <c r="O349" s="174"/>
      <c r="P349" s="191">
        <f>COUNTIF(P338:P348,12000)</f>
        <v>0</v>
      </c>
      <c r="Q349" s="191">
        <v>4</v>
      </c>
      <c r="R349" s="175">
        <v>5</v>
      </c>
      <c r="S349" s="176">
        <f>COUNTA(S338:S348)</f>
        <v>4</v>
      </c>
      <c r="T349" s="141">
        <f>COUNTA(T338:T348)</f>
        <v>0</v>
      </c>
      <c r="U349" s="142"/>
      <c r="V349" s="142"/>
      <c r="W349" s="142"/>
      <c r="X349" s="142"/>
      <c r="Y349" s="142"/>
      <c r="Z349" s="3"/>
    </row>
    <row r="350" spans="1:26" s="15" customFormat="1" ht="14.25" customHeight="1">
      <c r="A350" s="6"/>
      <c r="B350" s="37"/>
      <c r="C350" s="6"/>
      <c r="D350" s="6"/>
      <c r="E350" s="38"/>
      <c r="F350" s="6"/>
      <c r="G350" s="177"/>
      <c r="H350" s="177"/>
      <c r="I350" s="159"/>
      <c r="J350" s="179"/>
      <c r="K350" s="179"/>
      <c r="L350" s="180"/>
      <c r="M350" s="167" t="s">
        <v>2805</v>
      </c>
      <c r="N350" s="166"/>
      <c r="O350" s="181"/>
      <c r="P350" s="181" t="e">
        <f>SUM(P338:P348)</f>
        <v>#REF!</v>
      </c>
      <c r="Q350" s="181">
        <v>48000</v>
      </c>
      <c r="R350" s="128">
        <v>60000</v>
      </c>
      <c r="S350" s="128">
        <f>SUM(S338:S348)</f>
        <v>48000</v>
      </c>
      <c r="T350" s="129">
        <f>SUM(T338:T348)</f>
        <v>0</v>
      </c>
      <c r="U350" s="142"/>
      <c r="V350" s="142"/>
      <c r="W350" s="142"/>
      <c r="X350" s="142"/>
      <c r="Y350" s="142"/>
      <c r="Z350" s="3"/>
    </row>
    <row r="351" spans="1:26" s="15" customFormat="1" ht="14.25" customHeight="1">
      <c r="A351" s="6"/>
      <c r="B351" s="37"/>
      <c r="C351" s="6"/>
      <c r="D351" s="6"/>
      <c r="E351" s="38"/>
      <c r="F351" s="6"/>
      <c r="G351" s="177"/>
      <c r="H351" s="177"/>
      <c r="I351" s="159"/>
      <c r="J351" s="179"/>
      <c r="K351" s="179"/>
      <c r="L351" s="180"/>
      <c r="M351" s="167" t="s">
        <v>2806</v>
      </c>
      <c r="N351" s="166"/>
      <c r="O351" s="181"/>
      <c r="P351" s="181">
        <f>$M349*12000</f>
        <v>120000</v>
      </c>
      <c r="Q351" s="181">
        <v>120000</v>
      </c>
      <c r="R351" s="128">
        <v>120000</v>
      </c>
      <c r="S351" s="128">
        <f>$M349*12000</f>
        <v>120000</v>
      </c>
      <c r="T351" s="129">
        <f>$M349*12000</f>
        <v>120000</v>
      </c>
      <c r="U351" s="142"/>
      <c r="V351" s="142"/>
      <c r="W351" s="142"/>
      <c r="X351" s="142"/>
      <c r="Y351" s="142"/>
      <c r="Z351" s="3"/>
    </row>
    <row r="352" spans="1:26" s="15" customFormat="1" ht="14.25" customHeight="1">
      <c r="A352" s="6"/>
      <c r="B352" s="37"/>
      <c r="C352" s="6"/>
      <c r="D352" s="6"/>
      <c r="E352" s="38"/>
      <c r="F352" s="6"/>
      <c r="G352" s="177"/>
      <c r="H352" s="177"/>
      <c r="I352" s="159"/>
      <c r="J352" s="179"/>
      <c r="K352" s="179"/>
      <c r="L352" s="180"/>
      <c r="M352" s="182" t="s">
        <v>2807</v>
      </c>
      <c r="N352" s="183"/>
      <c r="O352" s="184"/>
      <c r="P352" s="184" t="e">
        <f>P350-P351</f>
        <v>#REF!</v>
      </c>
      <c r="Q352" s="184">
        <v>-72000</v>
      </c>
      <c r="R352" s="128">
        <v>-60000</v>
      </c>
      <c r="S352" s="128">
        <f>S350-S351</f>
        <v>-72000</v>
      </c>
      <c r="T352" s="129">
        <f>T350-T351</f>
        <v>-120000</v>
      </c>
      <c r="U352" s="142"/>
      <c r="V352" s="142"/>
      <c r="W352" s="142"/>
      <c r="X352" s="142"/>
      <c r="Y352" s="142"/>
      <c r="Z352" s="3"/>
    </row>
    <row r="353" spans="1:26" s="15" customFormat="1" ht="14.25" customHeight="1">
      <c r="A353" s="6"/>
      <c r="B353" s="60"/>
      <c r="C353" s="6"/>
      <c r="D353" s="6"/>
      <c r="E353" s="38"/>
      <c r="F353" s="6"/>
      <c r="G353" s="177"/>
      <c r="H353" s="177"/>
      <c r="I353" s="159"/>
      <c r="J353" s="179"/>
      <c r="K353" s="179"/>
      <c r="L353" s="180"/>
      <c r="M353" s="185" t="s">
        <v>2808</v>
      </c>
      <c r="N353" s="186"/>
      <c r="O353" s="187"/>
      <c r="P353" s="188">
        <f>P349/$M349</f>
        <v>0</v>
      </c>
      <c r="Q353" s="188">
        <v>0.4</v>
      </c>
      <c r="R353" s="189">
        <v>0.5</v>
      </c>
      <c r="S353" s="189">
        <f>S349/$M349</f>
        <v>0.4</v>
      </c>
      <c r="T353" s="156">
        <f>T349/$M349</f>
        <v>0</v>
      </c>
      <c r="U353" s="142"/>
      <c r="V353" s="142"/>
      <c r="W353" s="142"/>
      <c r="X353" s="142"/>
      <c r="Y353" s="142"/>
      <c r="Z353" s="3"/>
    </row>
    <row r="354" spans="1:26" ht="13.5">
      <c r="A354" s="111" t="s">
        <v>1419</v>
      </c>
      <c r="B354" s="84" t="str">
        <f aca="true" t="shared" si="51" ref="B354:B372">J354</f>
        <v>1976年/昭和51年</v>
      </c>
      <c r="C354" s="24" t="s">
        <v>398</v>
      </c>
      <c r="D354" s="24">
        <v>1976</v>
      </c>
      <c r="E354" s="26" t="s">
        <v>1545</v>
      </c>
      <c r="F354" s="24" t="str">
        <f aca="true" t="shared" si="52" ref="F354:F372">CONCATENATE(C354,D354,E354)</f>
        <v>OB197601</v>
      </c>
      <c r="G354" s="157" t="s">
        <v>2918</v>
      </c>
      <c r="H354" s="158" t="s">
        <v>2919</v>
      </c>
      <c r="I354" s="159" t="e">
        <f>VLOOKUP(A354,#REF!,6,FALSE)</f>
        <v>#REF!</v>
      </c>
      <c r="J354" s="160" t="s">
        <v>536</v>
      </c>
      <c r="K354" s="161">
        <v>1976</v>
      </c>
      <c r="L354" s="162"/>
      <c r="M354" s="162"/>
      <c r="N354" s="163"/>
      <c r="O354" s="164"/>
      <c r="P354" s="399" t="e">
        <f>#REF!</f>
        <v>#REF!</v>
      </c>
      <c r="Q354" s="399">
        <v>0</v>
      </c>
      <c r="R354" s="165"/>
      <c r="S354" s="128"/>
      <c r="T354" s="128"/>
      <c r="U354" s="129"/>
      <c r="V354" s="129"/>
      <c r="W354" s="129"/>
      <c r="X354" s="129"/>
      <c r="Y354" s="129"/>
      <c r="Z354" s="3" t="e">
        <f t="shared" si="48"/>
        <v>#REF!</v>
      </c>
    </row>
    <row r="355" spans="1:26" ht="13.5">
      <c r="A355" s="111" t="s">
        <v>1420</v>
      </c>
      <c r="B355" s="84" t="str">
        <f t="shared" si="51"/>
        <v>1976年/昭和51年</v>
      </c>
      <c r="C355" s="24" t="s">
        <v>398</v>
      </c>
      <c r="D355" s="24">
        <v>1976</v>
      </c>
      <c r="E355" s="26" t="s">
        <v>2262</v>
      </c>
      <c r="F355" s="24" t="str">
        <f t="shared" si="52"/>
        <v>OB197602</v>
      </c>
      <c r="G355" s="157" t="s">
        <v>239</v>
      </c>
      <c r="H355" s="158" t="s">
        <v>1133</v>
      </c>
      <c r="I355" s="159" t="e">
        <f>VLOOKUP(A355,#REF!,6,FALSE)</f>
        <v>#REF!</v>
      </c>
      <c r="J355" s="160" t="s">
        <v>536</v>
      </c>
      <c r="K355" s="161">
        <v>1976</v>
      </c>
      <c r="L355" s="162"/>
      <c r="M355" s="162"/>
      <c r="N355" s="163"/>
      <c r="O355" s="164"/>
      <c r="P355" s="399" t="e">
        <f>#REF!</f>
        <v>#REF!</v>
      </c>
      <c r="Q355" s="399">
        <v>0</v>
      </c>
      <c r="R355" s="128"/>
      <c r="S355" s="128"/>
      <c r="T355" s="128"/>
      <c r="U355" s="129"/>
      <c r="V355" s="129"/>
      <c r="W355" s="129"/>
      <c r="X355" s="129"/>
      <c r="Y355" s="129"/>
      <c r="Z355" s="3" t="e">
        <f t="shared" si="48"/>
        <v>#REF!</v>
      </c>
    </row>
    <row r="356" spans="1:26" ht="13.5">
      <c r="A356" s="111" t="s">
        <v>1421</v>
      </c>
      <c r="B356" s="84" t="str">
        <f t="shared" si="51"/>
        <v>1976年/昭和51年</v>
      </c>
      <c r="C356" s="24" t="s">
        <v>398</v>
      </c>
      <c r="D356" s="24">
        <v>1976</v>
      </c>
      <c r="E356" s="26" t="s">
        <v>2264</v>
      </c>
      <c r="F356" s="24" t="str">
        <f t="shared" si="52"/>
        <v>OB197603</v>
      </c>
      <c r="G356" s="157" t="s">
        <v>241</v>
      </c>
      <c r="H356" s="158" t="s">
        <v>2920</v>
      </c>
      <c r="I356" s="159" t="e">
        <f>VLOOKUP(A356,#REF!,6,FALSE)</f>
        <v>#REF!</v>
      </c>
      <c r="J356" s="160" t="s">
        <v>536</v>
      </c>
      <c r="K356" s="161">
        <v>1976</v>
      </c>
      <c r="L356" s="162"/>
      <c r="M356" s="167" t="s">
        <v>45</v>
      </c>
      <c r="N356" s="163"/>
      <c r="O356" s="192" t="s">
        <v>2889</v>
      </c>
      <c r="P356" s="399" t="e">
        <f>#REF!</f>
        <v>#REF!</v>
      </c>
      <c r="Q356" s="399" t="s">
        <v>180</v>
      </c>
      <c r="R356" s="128">
        <v>12000</v>
      </c>
      <c r="S356" s="128">
        <v>12000</v>
      </c>
      <c r="T356" s="128"/>
      <c r="U356" s="129"/>
      <c r="V356" s="129"/>
      <c r="W356" s="129"/>
      <c r="X356" s="129"/>
      <c r="Y356" s="129"/>
      <c r="Z356" s="3" t="e">
        <f t="shared" si="48"/>
        <v>#REF!</v>
      </c>
    </row>
    <row r="357" spans="1:26" ht="13.5">
      <c r="A357" s="111" t="s">
        <v>1422</v>
      </c>
      <c r="B357" s="84" t="str">
        <f t="shared" si="51"/>
        <v>1976年/昭和51年</v>
      </c>
      <c r="C357" s="24" t="s">
        <v>398</v>
      </c>
      <c r="D357" s="24">
        <v>1976</v>
      </c>
      <c r="E357" s="26" t="s">
        <v>2266</v>
      </c>
      <c r="F357" s="24" t="str">
        <f t="shared" si="52"/>
        <v>OB197604</v>
      </c>
      <c r="G357" s="157" t="s">
        <v>2921</v>
      </c>
      <c r="H357" s="158" t="s">
        <v>631</v>
      </c>
      <c r="I357" s="159" t="e">
        <f>VLOOKUP(A357,#REF!,6,FALSE)</f>
        <v>#REF!</v>
      </c>
      <c r="J357" s="160" t="s">
        <v>536</v>
      </c>
      <c r="K357" s="161">
        <v>1976</v>
      </c>
      <c r="L357" s="162"/>
      <c r="M357" s="167" t="s">
        <v>45</v>
      </c>
      <c r="N357" s="163"/>
      <c r="O357" s="164"/>
      <c r="P357" s="399" t="e">
        <f>#REF!</f>
        <v>#REF!</v>
      </c>
      <c r="Q357" s="399">
        <v>12000</v>
      </c>
      <c r="R357" s="128">
        <v>12000</v>
      </c>
      <c r="S357" s="128">
        <v>12000</v>
      </c>
      <c r="T357" s="128"/>
      <c r="U357" s="129"/>
      <c r="V357" s="129"/>
      <c r="W357" s="129"/>
      <c r="X357" s="129"/>
      <c r="Y357" s="129"/>
      <c r="Z357" s="3" t="e">
        <f t="shared" si="48"/>
        <v>#REF!</v>
      </c>
    </row>
    <row r="358" spans="1:26" ht="13.5">
      <c r="A358" s="111" t="s">
        <v>1423</v>
      </c>
      <c r="B358" s="84" t="str">
        <f t="shared" si="51"/>
        <v>1976年/昭和51年</v>
      </c>
      <c r="C358" s="24" t="s">
        <v>398</v>
      </c>
      <c r="D358" s="24">
        <v>1976</v>
      </c>
      <c r="E358" s="26" t="s">
        <v>2268</v>
      </c>
      <c r="F358" s="24" t="str">
        <f t="shared" si="52"/>
        <v>OB197605</v>
      </c>
      <c r="G358" s="157" t="s">
        <v>242</v>
      </c>
      <c r="H358" s="158" t="s">
        <v>1134</v>
      </c>
      <c r="I358" s="159" t="e">
        <f>VLOOKUP(A358,#REF!,6,FALSE)</f>
        <v>#REF!</v>
      </c>
      <c r="J358" s="160" t="s">
        <v>536</v>
      </c>
      <c r="K358" s="161">
        <v>1976</v>
      </c>
      <c r="L358" s="162"/>
      <c r="M358" s="162"/>
      <c r="N358" s="163"/>
      <c r="O358" s="164"/>
      <c r="P358" s="399" t="e">
        <f>#REF!</f>
        <v>#REF!</v>
      </c>
      <c r="Q358" s="399" t="s">
        <v>180</v>
      </c>
      <c r="R358" s="128"/>
      <c r="S358" s="128"/>
      <c r="T358" s="128"/>
      <c r="U358" s="129"/>
      <c r="V358" s="129"/>
      <c r="W358" s="129"/>
      <c r="X358" s="129"/>
      <c r="Y358" s="129"/>
      <c r="Z358" s="3" t="e">
        <f t="shared" si="48"/>
        <v>#REF!</v>
      </c>
    </row>
    <row r="359" spans="1:26" ht="13.5">
      <c r="A359" s="111" t="s">
        <v>1424</v>
      </c>
      <c r="B359" s="84" t="str">
        <f t="shared" si="51"/>
        <v>1976年/昭和51年</v>
      </c>
      <c r="C359" s="24" t="s">
        <v>398</v>
      </c>
      <c r="D359" s="24">
        <v>1976</v>
      </c>
      <c r="E359" s="26" t="s">
        <v>2270</v>
      </c>
      <c r="F359" s="24" t="str">
        <f t="shared" si="52"/>
        <v>OB197606</v>
      </c>
      <c r="G359" s="157" t="s">
        <v>2922</v>
      </c>
      <c r="H359" s="158" t="s">
        <v>2923</v>
      </c>
      <c r="I359" s="159" t="e">
        <f>VLOOKUP(A359,#REF!,6,FALSE)</f>
        <v>#REF!</v>
      </c>
      <c r="J359" s="160" t="s">
        <v>536</v>
      </c>
      <c r="K359" s="161">
        <v>1976</v>
      </c>
      <c r="L359" s="162"/>
      <c r="M359" s="167"/>
      <c r="N359" s="163" t="s">
        <v>45</v>
      </c>
      <c r="O359" s="164"/>
      <c r="P359" s="399" t="e">
        <f>#REF!</f>
        <v>#REF!</v>
      </c>
      <c r="Q359" s="399">
        <v>12000</v>
      </c>
      <c r="R359" s="128">
        <v>12000</v>
      </c>
      <c r="S359" s="128">
        <v>12000</v>
      </c>
      <c r="T359" s="128"/>
      <c r="U359" s="129"/>
      <c r="V359" s="129"/>
      <c r="W359" s="129"/>
      <c r="X359" s="129"/>
      <c r="Y359" s="129"/>
      <c r="Z359" s="3" t="e">
        <f t="shared" si="48"/>
        <v>#REF!</v>
      </c>
    </row>
    <row r="360" spans="1:26" ht="13.5">
      <c r="A360" s="111" t="s">
        <v>1425</v>
      </c>
      <c r="B360" s="84" t="str">
        <f t="shared" si="51"/>
        <v>1976年/昭和51年</v>
      </c>
      <c r="C360" s="24" t="s">
        <v>398</v>
      </c>
      <c r="D360" s="24">
        <v>1976</v>
      </c>
      <c r="E360" s="26" t="s">
        <v>2271</v>
      </c>
      <c r="F360" s="24" t="str">
        <f t="shared" si="52"/>
        <v>OB197607</v>
      </c>
      <c r="G360" s="157" t="s">
        <v>243</v>
      </c>
      <c r="H360" s="158" t="s">
        <v>1135</v>
      </c>
      <c r="I360" s="159" t="e">
        <f>VLOOKUP(A360,#REF!,6,FALSE)</f>
        <v>#REF!</v>
      </c>
      <c r="J360" s="160" t="s">
        <v>536</v>
      </c>
      <c r="K360" s="161">
        <v>1976</v>
      </c>
      <c r="L360" s="162"/>
      <c r="M360" s="162"/>
      <c r="N360" s="163"/>
      <c r="O360" s="164"/>
      <c r="P360" s="399" t="e">
        <f>#REF!</f>
        <v>#REF!</v>
      </c>
      <c r="Q360" s="399" t="s">
        <v>180</v>
      </c>
      <c r="R360" s="128"/>
      <c r="S360" s="128"/>
      <c r="T360" s="128"/>
      <c r="U360" s="129"/>
      <c r="V360" s="129"/>
      <c r="W360" s="129"/>
      <c r="X360" s="129"/>
      <c r="Y360" s="129"/>
      <c r="Z360" s="3" t="e">
        <f t="shared" si="48"/>
        <v>#REF!</v>
      </c>
    </row>
    <row r="361" spans="1:26" ht="13.5">
      <c r="A361" s="111" t="s">
        <v>1426</v>
      </c>
      <c r="B361" s="84" t="str">
        <f t="shared" si="51"/>
        <v>1976年/昭和51年</v>
      </c>
      <c r="C361" s="24" t="s">
        <v>398</v>
      </c>
      <c r="D361" s="24">
        <v>1976</v>
      </c>
      <c r="E361" s="26" t="s">
        <v>2272</v>
      </c>
      <c r="F361" s="24" t="str">
        <f t="shared" si="52"/>
        <v>OB197608</v>
      </c>
      <c r="G361" s="157" t="s">
        <v>244</v>
      </c>
      <c r="H361" s="158" t="s">
        <v>1136</v>
      </c>
      <c r="I361" s="159" t="e">
        <f>VLOOKUP(A361,#REF!,6,FALSE)</f>
        <v>#REF!</v>
      </c>
      <c r="J361" s="160" t="s">
        <v>536</v>
      </c>
      <c r="K361" s="161">
        <v>1976</v>
      </c>
      <c r="L361" s="162"/>
      <c r="M361" s="167" t="s">
        <v>45</v>
      </c>
      <c r="N361" s="163"/>
      <c r="O361" s="192" t="s">
        <v>2889</v>
      </c>
      <c r="P361" s="399" t="e">
        <f>#REF!</f>
        <v>#REF!</v>
      </c>
      <c r="Q361" s="399" t="s">
        <v>3603</v>
      </c>
      <c r="R361" s="128"/>
      <c r="S361" s="128"/>
      <c r="T361" s="128"/>
      <c r="U361" s="129"/>
      <c r="V361" s="129"/>
      <c r="W361" s="129"/>
      <c r="X361" s="129"/>
      <c r="Y361" s="129"/>
      <c r="Z361" s="3" t="e">
        <f t="shared" si="48"/>
        <v>#REF!</v>
      </c>
    </row>
    <row r="362" spans="1:26" ht="13.5">
      <c r="A362" s="111" t="s">
        <v>1427</v>
      </c>
      <c r="B362" s="84" t="str">
        <f t="shared" si="51"/>
        <v>1976年/昭和51年</v>
      </c>
      <c r="C362" s="24" t="s">
        <v>398</v>
      </c>
      <c r="D362" s="24">
        <v>1976</v>
      </c>
      <c r="E362" s="26" t="s">
        <v>2273</v>
      </c>
      <c r="F362" s="24" t="str">
        <f t="shared" si="52"/>
        <v>OB197609</v>
      </c>
      <c r="G362" s="157" t="s">
        <v>538</v>
      </c>
      <c r="H362" s="158" t="s">
        <v>2859</v>
      </c>
      <c r="I362" s="159" t="e">
        <f>VLOOKUP(A362,#REF!,6,FALSE)</f>
        <v>#REF!</v>
      </c>
      <c r="J362" s="160" t="s">
        <v>536</v>
      </c>
      <c r="K362" s="161">
        <v>1976</v>
      </c>
      <c r="L362" s="162"/>
      <c r="M362" s="167" t="s">
        <v>45</v>
      </c>
      <c r="N362" s="163"/>
      <c r="O362" s="164"/>
      <c r="P362" s="399" t="e">
        <f>#REF!</f>
        <v>#REF!</v>
      </c>
      <c r="Q362" s="399">
        <v>12000</v>
      </c>
      <c r="R362" s="128">
        <v>12000</v>
      </c>
      <c r="S362" s="128">
        <v>12000</v>
      </c>
      <c r="T362" s="128"/>
      <c r="U362" s="129"/>
      <c r="V362" s="129"/>
      <c r="W362" s="129"/>
      <c r="X362" s="129"/>
      <c r="Y362" s="129"/>
      <c r="Z362" s="3" t="e">
        <f t="shared" si="48"/>
        <v>#REF!</v>
      </c>
    </row>
    <row r="363" spans="1:26" ht="13.5">
      <c r="A363" s="111" t="s">
        <v>1428</v>
      </c>
      <c r="B363" s="84" t="str">
        <f>J363</f>
        <v>1976年/昭和51年</v>
      </c>
      <c r="C363" s="24" t="s">
        <v>398</v>
      </c>
      <c r="D363" s="24">
        <v>1976</v>
      </c>
      <c r="E363" s="26" t="s">
        <v>2274</v>
      </c>
      <c r="F363" s="24" t="str">
        <f>CONCATENATE(C363,D363,E363)</f>
        <v>OB197610</v>
      </c>
      <c r="G363" s="157" t="s">
        <v>539</v>
      </c>
      <c r="H363" s="158" t="s">
        <v>2924</v>
      </c>
      <c r="I363" s="159" t="e">
        <f>VLOOKUP(A363,#REF!,6,FALSE)</f>
        <v>#REF!</v>
      </c>
      <c r="J363" s="160" t="s">
        <v>536</v>
      </c>
      <c r="K363" s="161">
        <v>1976</v>
      </c>
      <c r="L363" s="162"/>
      <c r="M363" s="162"/>
      <c r="N363" s="163"/>
      <c r="O363" s="164"/>
      <c r="P363" s="399" t="e">
        <f>#REF!</f>
        <v>#REF!</v>
      </c>
      <c r="Q363" s="399">
        <v>12000</v>
      </c>
      <c r="R363" s="128"/>
      <c r="S363" s="128">
        <v>12000</v>
      </c>
      <c r="T363" s="128"/>
      <c r="U363" s="129"/>
      <c r="V363" s="129"/>
      <c r="W363" s="129"/>
      <c r="X363" s="129"/>
      <c r="Y363" s="129"/>
      <c r="Z363" s="3" t="e">
        <f>IF(P363,12000)</f>
        <v>#REF!</v>
      </c>
    </row>
    <row r="364" spans="1:26" ht="13.5">
      <c r="A364" s="111" t="s">
        <v>1429</v>
      </c>
      <c r="B364" s="84" t="str">
        <f>J364</f>
        <v>1976年/昭和51年</v>
      </c>
      <c r="C364" s="24" t="s">
        <v>398</v>
      </c>
      <c r="D364" s="24">
        <v>1976</v>
      </c>
      <c r="E364" s="26" t="s">
        <v>2275</v>
      </c>
      <c r="F364" s="24" t="str">
        <f>CONCATENATE(C364,D364,E364)</f>
        <v>OB197611</v>
      </c>
      <c r="G364" s="157" t="s">
        <v>540</v>
      </c>
      <c r="H364" s="158" t="s">
        <v>2925</v>
      </c>
      <c r="I364" s="159" t="e">
        <f>VLOOKUP(A364,#REF!,6,FALSE)</f>
        <v>#REF!</v>
      </c>
      <c r="J364" s="160" t="s">
        <v>536</v>
      </c>
      <c r="K364" s="161">
        <v>1976</v>
      </c>
      <c r="L364" s="162"/>
      <c r="M364" s="162"/>
      <c r="N364" s="163"/>
      <c r="O364" s="164" t="s">
        <v>2926</v>
      </c>
      <c r="P364" s="399" t="e">
        <f>#REF!</f>
        <v>#REF!</v>
      </c>
      <c r="Q364" s="399">
        <v>12000</v>
      </c>
      <c r="R364" s="128">
        <v>12000</v>
      </c>
      <c r="S364" s="128"/>
      <c r="T364" s="128"/>
      <c r="U364" s="129"/>
      <c r="V364" s="129"/>
      <c r="W364" s="129"/>
      <c r="X364" s="129"/>
      <c r="Y364" s="129"/>
      <c r="Z364" s="3" t="e">
        <f>IF(P364,12000)</f>
        <v>#REF!</v>
      </c>
    </row>
    <row r="365" spans="1:26" ht="13.5">
      <c r="A365" s="111" t="s">
        <v>1430</v>
      </c>
      <c r="B365" s="84" t="str">
        <f t="shared" si="51"/>
        <v>1976年/昭和51年</v>
      </c>
      <c r="C365" s="24" t="s">
        <v>398</v>
      </c>
      <c r="D365" s="24">
        <v>1976</v>
      </c>
      <c r="E365" s="26" t="s">
        <v>2276</v>
      </c>
      <c r="F365" s="24" t="str">
        <f t="shared" si="52"/>
        <v>OB197612</v>
      </c>
      <c r="G365" s="157" t="s">
        <v>541</v>
      </c>
      <c r="H365" s="158" t="s">
        <v>2927</v>
      </c>
      <c r="I365" s="159" t="e">
        <f>VLOOKUP(A365,#REF!,6,FALSE)</f>
        <v>#REF!</v>
      </c>
      <c r="J365" s="160" t="s">
        <v>536</v>
      </c>
      <c r="K365" s="161">
        <v>1976</v>
      </c>
      <c r="L365" s="162"/>
      <c r="M365" s="162"/>
      <c r="N365" s="163"/>
      <c r="O365" s="164"/>
      <c r="P365" s="399" t="e">
        <f>#REF!</f>
        <v>#REF!</v>
      </c>
      <c r="Q365" s="399">
        <v>12000</v>
      </c>
      <c r="R365" s="128">
        <v>12000</v>
      </c>
      <c r="S365" s="128">
        <v>12000</v>
      </c>
      <c r="T365" s="128"/>
      <c r="U365" s="129"/>
      <c r="V365" s="129"/>
      <c r="W365" s="129"/>
      <c r="X365" s="129"/>
      <c r="Y365" s="129"/>
      <c r="Z365" s="3" t="e">
        <f t="shared" si="48"/>
        <v>#REF!</v>
      </c>
    </row>
    <row r="366" spans="1:26" ht="13.5">
      <c r="A366" s="111" t="s">
        <v>1431</v>
      </c>
      <c r="B366" s="84" t="str">
        <f t="shared" si="51"/>
        <v>1976年/昭和51年</v>
      </c>
      <c r="C366" s="24" t="s">
        <v>398</v>
      </c>
      <c r="D366" s="24">
        <v>1976</v>
      </c>
      <c r="E366" s="26" t="s">
        <v>2277</v>
      </c>
      <c r="F366" s="24" t="str">
        <f t="shared" si="52"/>
        <v>OB197613</v>
      </c>
      <c r="G366" s="157" t="s">
        <v>542</v>
      </c>
      <c r="H366" s="158" t="s">
        <v>2928</v>
      </c>
      <c r="I366" s="159" t="e">
        <f>VLOOKUP(A366,#REF!,6,FALSE)</f>
        <v>#REF!</v>
      </c>
      <c r="J366" s="160" t="s">
        <v>536</v>
      </c>
      <c r="K366" s="161">
        <v>1976</v>
      </c>
      <c r="L366" s="162"/>
      <c r="M366" s="162"/>
      <c r="N366" s="163"/>
      <c r="O366" s="164"/>
      <c r="P366" s="399" t="e">
        <f>#REF!</f>
        <v>#REF!</v>
      </c>
      <c r="Q366" s="399">
        <v>0</v>
      </c>
      <c r="R366" s="128"/>
      <c r="S366" s="128"/>
      <c r="T366" s="128"/>
      <c r="U366" s="129"/>
      <c r="V366" s="129"/>
      <c r="W366" s="129"/>
      <c r="X366" s="129"/>
      <c r="Y366" s="129"/>
      <c r="Z366" s="3" t="e">
        <f t="shared" si="48"/>
        <v>#REF!</v>
      </c>
    </row>
    <row r="367" spans="1:26" ht="13.5">
      <c r="A367" s="111" t="s">
        <v>1432</v>
      </c>
      <c r="B367" s="84" t="str">
        <f t="shared" si="51"/>
        <v>1976年/昭和51年</v>
      </c>
      <c r="C367" s="24" t="s">
        <v>398</v>
      </c>
      <c r="D367" s="24">
        <v>1976</v>
      </c>
      <c r="E367" s="26" t="s">
        <v>2278</v>
      </c>
      <c r="F367" s="24" t="str">
        <f t="shared" si="52"/>
        <v>OB197614</v>
      </c>
      <c r="G367" s="157" t="s">
        <v>2929</v>
      </c>
      <c r="H367" s="158" t="s">
        <v>1541</v>
      </c>
      <c r="I367" s="159" t="e">
        <f>VLOOKUP(A367,#REF!,6,FALSE)</f>
        <v>#REF!</v>
      </c>
      <c r="J367" s="160" t="s">
        <v>536</v>
      </c>
      <c r="K367" s="161">
        <v>1976</v>
      </c>
      <c r="L367" s="162"/>
      <c r="M367" s="167" t="s">
        <v>45</v>
      </c>
      <c r="N367" s="163"/>
      <c r="O367" s="192"/>
      <c r="P367" s="399" t="e">
        <f>#REF!</f>
        <v>#REF!</v>
      </c>
      <c r="Q367" s="399">
        <v>12000</v>
      </c>
      <c r="R367" s="128"/>
      <c r="S367" s="128">
        <v>12000</v>
      </c>
      <c r="T367" s="128"/>
      <c r="U367" s="129"/>
      <c r="V367" s="129"/>
      <c r="W367" s="129"/>
      <c r="X367" s="129"/>
      <c r="Y367" s="129"/>
      <c r="Z367" s="3" t="e">
        <f t="shared" si="48"/>
        <v>#REF!</v>
      </c>
    </row>
    <row r="368" spans="1:26" ht="13.5">
      <c r="A368" s="111" t="s">
        <v>1433</v>
      </c>
      <c r="B368" s="84" t="str">
        <f t="shared" si="51"/>
        <v>1976年/昭和51年</v>
      </c>
      <c r="C368" s="24" t="s">
        <v>398</v>
      </c>
      <c r="D368" s="24">
        <v>1976</v>
      </c>
      <c r="E368" s="26" t="s">
        <v>2279</v>
      </c>
      <c r="F368" s="24" t="str">
        <f t="shared" si="52"/>
        <v>OB197615</v>
      </c>
      <c r="G368" s="157" t="s">
        <v>147</v>
      </c>
      <c r="H368" s="158" t="s">
        <v>2930</v>
      </c>
      <c r="I368" s="159" t="e">
        <f>VLOOKUP(A368,#REF!,6,FALSE)</f>
        <v>#REF!</v>
      </c>
      <c r="J368" s="160" t="s">
        <v>536</v>
      </c>
      <c r="K368" s="161">
        <v>1976</v>
      </c>
      <c r="L368" s="162"/>
      <c r="M368" s="167" t="s">
        <v>45</v>
      </c>
      <c r="N368" s="163"/>
      <c r="O368" s="192"/>
      <c r="P368" s="399" t="e">
        <f>#REF!</f>
        <v>#REF!</v>
      </c>
      <c r="Q368" s="399">
        <v>12000</v>
      </c>
      <c r="R368" s="128">
        <v>12000</v>
      </c>
      <c r="S368" s="128">
        <v>12000</v>
      </c>
      <c r="T368" s="128"/>
      <c r="U368" s="129"/>
      <c r="V368" s="129"/>
      <c r="W368" s="129"/>
      <c r="X368" s="129"/>
      <c r="Y368" s="129"/>
      <c r="Z368" s="3" t="e">
        <f t="shared" si="48"/>
        <v>#REF!</v>
      </c>
    </row>
    <row r="369" spans="1:26" ht="13.5">
      <c r="A369" s="111" t="s">
        <v>1434</v>
      </c>
      <c r="B369" s="84" t="str">
        <f t="shared" si="51"/>
        <v>1976年/昭和51年</v>
      </c>
      <c r="C369" s="24" t="s">
        <v>398</v>
      </c>
      <c r="D369" s="24">
        <v>1976</v>
      </c>
      <c r="E369" s="26" t="s">
        <v>2280</v>
      </c>
      <c r="F369" s="24" t="str">
        <f t="shared" si="52"/>
        <v>OB197616</v>
      </c>
      <c r="G369" s="157" t="s">
        <v>501</v>
      </c>
      <c r="H369" s="158" t="s">
        <v>622</v>
      </c>
      <c r="I369" s="159" t="e">
        <f>VLOOKUP(A369,#REF!,6,FALSE)</f>
        <v>#REF!</v>
      </c>
      <c r="J369" s="160" t="s">
        <v>536</v>
      </c>
      <c r="K369" s="161">
        <v>1976</v>
      </c>
      <c r="L369" s="162"/>
      <c r="M369" s="162"/>
      <c r="N369" s="163"/>
      <c r="O369" s="164"/>
      <c r="P369" s="399" t="e">
        <f>#REF!</f>
        <v>#REF!</v>
      </c>
      <c r="Q369" s="399">
        <v>0</v>
      </c>
      <c r="R369" s="128"/>
      <c r="S369" s="128"/>
      <c r="T369" s="128"/>
      <c r="U369" s="129"/>
      <c r="V369" s="129"/>
      <c r="W369" s="129"/>
      <c r="X369" s="129"/>
      <c r="Y369" s="129"/>
      <c r="Z369" s="3" t="e">
        <f t="shared" si="48"/>
        <v>#REF!</v>
      </c>
    </row>
    <row r="370" spans="1:26" ht="13.5">
      <c r="A370" s="111" t="s">
        <v>1435</v>
      </c>
      <c r="B370" s="84" t="str">
        <f t="shared" si="51"/>
        <v>1976年/昭和51年</v>
      </c>
      <c r="C370" s="24" t="s">
        <v>398</v>
      </c>
      <c r="D370" s="24">
        <v>1976</v>
      </c>
      <c r="E370" s="26" t="s">
        <v>2281</v>
      </c>
      <c r="F370" s="24" t="str">
        <f t="shared" si="52"/>
        <v>OB197617</v>
      </c>
      <c r="G370" s="157" t="s">
        <v>502</v>
      </c>
      <c r="H370" s="158" t="s">
        <v>1131</v>
      </c>
      <c r="I370" s="159" t="e">
        <f>VLOOKUP(A370,#REF!,6,FALSE)</f>
        <v>#REF!</v>
      </c>
      <c r="J370" s="160" t="s">
        <v>536</v>
      </c>
      <c r="K370" s="161">
        <v>1976</v>
      </c>
      <c r="L370" s="167" t="s">
        <v>514</v>
      </c>
      <c r="M370" s="162"/>
      <c r="N370" s="163"/>
      <c r="O370" s="164"/>
      <c r="P370" s="399" t="e">
        <f>#REF!</f>
        <v>#REF!</v>
      </c>
      <c r="Q370" s="399">
        <v>0</v>
      </c>
      <c r="R370" s="128"/>
      <c r="S370" s="128"/>
      <c r="T370" s="128"/>
      <c r="U370" s="129"/>
      <c r="V370" s="129"/>
      <c r="W370" s="129"/>
      <c r="X370" s="129"/>
      <c r="Y370" s="129"/>
      <c r="Z370" s="3" t="e">
        <f t="shared" si="48"/>
        <v>#REF!</v>
      </c>
    </row>
    <row r="371" spans="1:26" ht="13.5">
      <c r="A371" s="111" t="s">
        <v>1436</v>
      </c>
      <c r="B371" s="84" t="str">
        <f t="shared" si="51"/>
        <v>1976年/昭和51年</v>
      </c>
      <c r="C371" s="24" t="s">
        <v>398</v>
      </c>
      <c r="D371" s="24">
        <v>1976</v>
      </c>
      <c r="E371" s="26" t="s">
        <v>2282</v>
      </c>
      <c r="F371" s="24" t="str">
        <f t="shared" si="52"/>
        <v>OB197618</v>
      </c>
      <c r="G371" s="157" t="s">
        <v>2931</v>
      </c>
      <c r="H371" s="158" t="s">
        <v>744</v>
      </c>
      <c r="I371" s="159" t="e">
        <f>VLOOKUP(A371,#REF!,6,FALSE)</f>
        <v>#REF!</v>
      </c>
      <c r="J371" s="160" t="s">
        <v>536</v>
      </c>
      <c r="K371" s="161">
        <v>1976</v>
      </c>
      <c r="L371" s="162"/>
      <c r="M371" s="162"/>
      <c r="N371" s="163"/>
      <c r="O371" s="164"/>
      <c r="P371" s="399" t="e">
        <f>#REF!</f>
        <v>#REF!</v>
      </c>
      <c r="Q371" s="399">
        <v>12000</v>
      </c>
      <c r="R371" s="128">
        <v>12000</v>
      </c>
      <c r="S371" s="128">
        <v>12000</v>
      </c>
      <c r="T371" s="128"/>
      <c r="U371" s="129"/>
      <c r="V371" s="129"/>
      <c r="W371" s="129"/>
      <c r="X371" s="129"/>
      <c r="Y371" s="129"/>
      <c r="Z371" s="3" t="e">
        <f t="shared" si="48"/>
        <v>#REF!</v>
      </c>
    </row>
    <row r="372" spans="1:26" ht="13.5">
      <c r="A372" s="111" t="s">
        <v>1437</v>
      </c>
      <c r="B372" s="25" t="str">
        <f t="shared" si="51"/>
        <v>1976年/昭和51年</v>
      </c>
      <c r="C372" s="24" t="s">
        <v>398</v>
      </c>
      <c r="D372" s="24">
        <v>1976</v>
      </c>
      <c r="E372" s="26" t="s">
        <v>2283</v>
      </c>
      <c r="F372" s="24" t="str">
        <f t="shared" si="52"/>
        <v>OB197619</v>
      </c>
      <c r="G372" s="157" t="s">
        <v>503</v>
      </c>
      <c r="H372" s="158" t="s">
        <v>1132</v>
      </c>
      <c r="I372" s="159" t="e">
        <f>VLOOKUP(A372,#REF!,6,FALSE)</f>
        <v>#REF!</v>
      </c>
      <c r="J372" s="160" t="s">
        <v>536</v>
      </c>
      <c r="K372" s="161">
        <v>1976</v>
      </c>
      <c r="L372" s="162"/>
      <c r="M372" s="162"/>
      <c r="N372" s="163"/>
      <c r="O372" s="164"/>
      <c r="P372" s="399" t="e">
        <f>#REF!</f>
        <v>#REF!</v>
      </c>
      <c r="Q372" s="399">
        <v>0</v>
      </c>
      <c r="R372" s="128"/>
      <c r="S372" s="128"/>
      <c r="T372" s="128"/>
      <c r="U372" s="129"/>
      <c r="V372" s="129"/>
      <c r="W372" s="129"/>
      <c r="X372" s="129"/>
      <c r="Y372" s="129"/>
      <c r="Z372" s="3" t="e">
        <f t="shared" si="48"/>
        <v>#REF!</v>
      </c>
    </row>
    <row r="373" spans="1:26" s="15" customFormat="1" ht="14.25" customHeight="1">
      <c r="A373" s="6"/>
      <c r="B373" s="37"/>
      <c r="C373" s="6"/>
      <c r="D373" s="6"/>
      <c r="E373" s="38"/>
      <c r="F373" s="6"/>
      <c r="G373" s="168">
        <f>COUNTA(G354:G372)</f>
        <v>19</v>
      </c>
      <c r="H373" s="168"/>
      <c r="I373" s="159"/>
      <c r="J373" s="170"/>
      <c r="K373" s="170"/>
      <c r="L373" s="171">
        <f>COUNTA(L354:L372)</f>
        <v>1</v>
      </c>
      <c r="M373" s="172">
        <f>COUNTA(G354:G372)-COUNTA(L354:L372)</f>
        <v>18</v>
      </c>
      <c r="N373" s="173"/>
      <c r="O373" s="174"/>
      <c r="P373" s="193">
        <f>COUNTIF(P354:P372,12000)</f>
        <v>0</v>
      </c>
      <c r="Q373" s="193">
        <v>9</v>
      </c>
      <c r="R373" s="193">
        <v>8</v>
      </c>
      <c r="S373" s="141">
        <f>COUNTA(S354:S372)</f>
        <v>9</v>
      </c>
      <c r="T373" s="141">
        <f>COUNTA(T361:T372)</f>
        <v>0</v>
      </c>
      <c r="U373" s="142"/>
      <c r="V373" s="142"/>
      <c r="W373" s="142"/>
      <c r="X373" s="142"/>
      <c r="Y373" s="142"/>
      <c r="Z373" s="3"/>
    </row>
    <row r="374" spans="1:26" s="15" customFormat="1" ht="14.25" customHeight="1">
      <c r="A374" s="6"/>
      <c r="B374" s="37"/>
      <c r="C374" s="6"/>
      <c r="D374" s="6"/>
      <c r="E374" s="38"/>
      <c r="F374" s="6"/>
      <c r="G374" s="177"/>
      <c r="H374" s="177"/>
      <c r="I374" s="159"/>
      <c r="J374" s="179"/>
      <c r="K374" s="179"/>
      <c r="L374" s="180"/>
      <c r="M374" s="167" t="s">
        <v>2805</v>
      </c>
      <c r="N374" s="166"/>
      <c r="O374" s="181"/>
      <c r="P374" s="181" t="e">
        <f>SUM(P354:P372)</f>
        <v>#REF!</v>
      </c>
      <c r="Q374" s="181">
        <v>108000</v>
      </c>
      <c r="R374" s="129">
        <v>96000</v>
      </c>
      <c r="S374" s="129">
        <f>SUM(S361:S372)</f>
        <v>72000</v>
      </c>
      <c r="T374" s="129">
        <f>SUM(T361:T372)</f>
        <v>0</v>
      </c>
      <c r="U374" s="142"/>
      <c r="V374" s="142"/>
      <c r="W374" s="142"/>
      <c r="X374" s="142"/>
      <c r="Y374" s="142"/>
      <c r="Z374" s="3"/>
    </row>
    <row r="375" spans="1:26" s="15" customFormat="1" ht="14.25" customHeight="1">
      <c r="A375" s="6"/>
      <c r="B375" s="37"/>
      <c r="C375" s="6"/>
      <c r="D375" s="6"/>
      <c r="E375" s="38"/>
      <c r="F375" s="6"/>
      <c r="G375" s="177"/>
      <c r="H375" s="177"/>
      <c r="I375" s="159"/>
      <c r="J375" s="179"/>
      <c r="K375" s="179"/>
      <c r="L375" s="180"/>
      <c r="M375" s="167" t="s">
        <v>2806</v>
      </c>
      <c r="N375" s="166"/>
      <c r="O375" s="181"/>
      <c r="P375" s="181">
        <f>$M373*12000</f>
        <v>216000</v>
      </c>
      <c r="Q375" s="181">
        <v>216000</v>
      </c>
      <c r="R375" s="129">
        <v>216000</v>
      </c>
      <c r="S375" s="129">
        <f>$M373*12000</f>
        <v>216000</v>
      </c>
      <c r="T375" s="129">
        <f>$M373*12000</f>
        <v>216000</v>
      </c>
      <c r="U375" s="142"/>
      <c r="V375" s="142"/>
      <c r="W375" s="142"/>
      <c r="X375" s="142"/>
      <c r="Y375" s="142"/>
      <c r="Z375" s="3"/>
    </row>
    <row r="376" spans="1:26" s="15" customFormat="1" ht="14.25" customHeight="1">
      <c r="A376" s="6"/>
      <c r="B376" s="37"/>
      <c r="C376" s="6"/>
      <c r="D376" s="6"/>
      <c r="E376" s="38"/>
      <c r="F376" s="6"/>
      <c r="G376" s="177"/>
      <c r="H376" s="177"/>
      <c r="I376" s="159"/>
      <c r="J376" s="179"/>
      <c r="K376" s="179"/>
      <c r="L376" s="180"/>
      <c r="M376" s="182" t="s">
        <v>2807</v>
      </c>
      <c r="N376" s="183"/>
      <c r="O376" s="184"/>
      <c r="P376" s="184" t="e">
        <f>P374-P375</f>
        <v>#REF!</v>
      </c>
      <c r="Q376" s="184">
        <v>-108000</v>
      </c>
      <c r="R376" s="129">
        <v>-120000</v>
      </c>
      <c r="S376" s="129">
        <f>S374-S375</f>
        <v>-144000</v>
      </c>
      <c r="T376" s="129">
        <f>T374-T375</f>
        <v>-216000</v>
      </c>
      <c r="U376" s="142"/>
      <c r="V376" s="142"/>
      <c r="W376" s="142"/>
      <c r="X376" s="142"/>
      <c r="Y376" s="142"/>
      <c r="Z376" s="3"/>
    </row>
    <row r="377" spans="1:26" s="15" customFormat="1" ht="14.25" customHeight="1">
      <c r="A377" s="6"/>
      <c r="B377" s="60"/>
      <c r="C377" s="6"/>
      <c r="D377" s="6"/>
      <c r="E377" s="38"/>
      <c r="F377" s="6"/>
      <c r="G377" s="177"/>
      <c r="H377" s="177"/>
      <c r="I377" s="159"/>
      <c r="J377" s="179"/>
      <c r="K377" s="179"/>
      <c r="L377" s="180"/>
      <c r="M377" s="185" t="s">
        <v>2808</v>
      </c>
      <c r="N377" s="186"/>
      <c r="O377" s="187"/>
      <c r="P377" s="188">
        <f>P373/$M373</f>
        <v>0</v>
      </c>
      <c r="Q377" s="188">
        <v>0.5</v>
      </c>
      <c r="R377" s="156">
        <v>0.4444444444444444</v>
      </c>
      <c r="S377" s="156">
        <f>S373/$M373</f>
        <v>0.5</v>
      </c>
      <c r="T377" s="156">
        <f>T373/$M373</f>
        <v>0</v>
      </c>
      <c r="U377" s="142"/>
      <c r="V377" s="142"/>
      <c r="W377" s="142"/>
      <c r="X377" s="142"/>
      <c r="Y377" s="142"/>
      <c r="Z377" s="3"/>
    </row>
    <row r="378" spans="1:26" ht="13.5">
      <c r="A378" s="111" t="s">
        <v>1438</v>
      </c>
      <c r="B378" s="100" t="str">
        <f>J378</f>
        <v>1977年/昭和52年</v>
      </c>
      <c r="C378" s="24" t="s">
        <v>398</v>
      </c>
      <c r="D378" s="24">
        <v>1977</v>
      </c>
      <c r="E378" s="26" t="s">
        <v>1545</v>
      </c>
      <c r="F378" s="24" t="str">
        <f aca="true" t="shared" si="53" ref="F378:F384">CONCATENATE(C378,D378,E378)</f>
        <v>OB197701</v>
      </c>
      <c r="G378" s="157" t="s">
        <v>263</v>
      </c>
      <c r="H378" s="158" t="s">
        <v>1158</v>
      </c>
      <c r="I378" s="159" t="e">
        <f>VLOOKUP(A378,#REF!,6,FALSE)</f>
        <v>#REF!</v>
      </c>
      <c r="J378" s="160" t="s">
        <v>138</v>
      </c>
      <c r="K378" s="161">
        <v>1977</v>
      </c>
      <c r="L378" s="162"/>
      <c r="M378" s="162"/>
      <c r="N378" s="163"/>
      <c r="O378" s="164"/>
      <c r="P378" s="399" t="e">
        <f>#REF!</f>
        <v>#REF!</v>
      </c>
      <c r="Q378" s="399">
        <v>0</v>
      </c>
      <c r="R378" s="128"/>
      <c r="S378" s="128"/>
      <c r="T378" s="128"/>
      <c r="U378" s="129"/>
      <c r="V378" s="129"/>
      <c r="W378" s="129"/>
      <c r="X378" s="129"/>
      <c r="Y378" s="129"/>
      <c r="Z378" s="3" t="e">
        <f t="shared" si="48"/>
        <v>#REF!</v>
      </c>
    </row>
    <row r="379" spans="1:26" ht="13.5">
      <c r="A379" s="111" t="s">
        <v>1439</v>
      </c>
      <c r="B379" s="100" t="str">
        <f aca="true" t="shared" si="54" ref="B379:B384">J379</f>
        <v>1977年/昭和52年</v>
      </c>
      <c r="C379" s="24" t="s">
        <v>398</v>
      </c>
      <c r="D379" s="24">
        <v>1977</v>
      </c>
      <c r="E379" s="26" t="s">
        <v>2262</v>
      </c>
      <c r="F379" s="24" t="str">
        <f t="shared" si="53"/>
        <v>OB197702</v>
      </c>
      <c r="G379" s="157" t="s">
        <v>264</v>
      </c>
      <c r="H379" s="158" t="s">
        <v>2932</v>
      </c>
      <c r="I379" s="159" t="e">
        <f>VLOOKUP(A379,#REF!,6,FALSE)</f>
        <v>#REF!</v>
      </c>
      <c r="J379" s="160" t="s">
        <v>138</v>
      </c>
      <c r="K379" s="161">
        <v>1977</v>
      </c>
      <c r="L379" s="162"/>
      <c r="M379" s="162"/>
      <c r="N379" s="166" t="s">
        <v>45</v>
      </c>
      <c r="O379" s="164"/>
      <c r="P379" s="399" t="e">
        <f>#REF!</f>
        <v>#REF!</v>
      </c>
      <c r="Q379" s="399">
        <v>12000</v>
      </c>
      <c r="R379" s="128">
        <v>12000</v>
      </c>
      <c r="S379" s="128">
        <v>12000</v>
      </c>
      <c r="T379" s="128"/>
      <c r="U379" s="129"/>
      <c r="V379" s="129"/>
      <c r="W379" s="129"/>
      <c r="X379" s="129"/>
      <c r="Y379" s="129"/>
      <c r="Z379" s="3" t="e">
        <f t="shared" si="48"/>
        <v>#REF!</v>
      </c>
    </row>
    <row r="380" spans="1:26" ht="13.5">
      <c r="A380" s="111" t="s">
        <v>1440</v>
      </c>
      <c r="B380" s="100" t="str">
        <f>J380</f>
        <v>1977年/昭和52年</v>
      </c>
      <c r="C380" s="24" t="s">
        <v>398</v>
      </c>
      <c r="D380" s="24">
        <v>1977</v>
      </c>
      <c r="E380" s="26" t="s">
        <v>2264</v>
      </c>
      <c r="F380" s="24" t="str">
        <f>CONCATENATE(C380,D380,E380)</f>
        <v>OB197703</v>
      </c>
      <c r="G380" s="157" t="s">
        <v>265</v>
      </c>
      <c r="H380" s="158" t="s">
        <v>2933</v>
      </c>
      <c r="I380" s="159" t="e">
        <f>VLOOKUP(A380,#REF!,6,FALSE)</f>
        <v>#REF!</v>
      </c>
      <c r="J380" s="160" t="s">
        <v>138</v>
      </c>
      <c r="K380" s="161">
        <v>1977</v>
      </c>
      <c r="L380" s="162"/>
      <c r="M380" s="167" t="s">
        <v>45</v>
      </c>
      <c r="N380" s="163"/>
      <c r="O380" s="192" t="s">
        <v>2889</v>
      </c>
      <c r="P380" s="399" t="e">
        <f>#REF!</f>
        <v>#REF!</v>
      </c>
      <c r="Q380" s="399" t="s">
        <v>180</v>
      </c>
      <c r="R380" s="128"/>
      <c r="S380" s="128">
        <v>12000</v>
      </c>
      <c r="T380" s="128"/>
      <c r="U380" s="129"/>
      <c r="V380" s="129"/>
      <c r="W380" s="129"/>
      <c r="X380" s="129"/>
      <c r="Y380" s="129"/>
      <c r="Z380" s="3" t="e">
        <f>IF(P380,12000)</f>
        <v>#REF!</v>
      </c>
    </row>
    <row r="381" spans="1:26" ht="13.5">
      <c r="A381" s="111" t="s">
        <v>1441</v>
      </c>
      <c r="B381" s="100" t="str">
        <f t="shared" si="54"/>
        <v>1977年/昭和52年</v>
      </c>
      <c r="C381" s="24" t="s">
        <v>398</v>
      </c>
      <c r="D381" s="24">
        <v>1977</v>
      </c>
      <c r="E381" s="26" t="s">
        <v>2266</v>
      </c>
      <c r="F381" s="24" t="str">
        <f t="shared" si="53"/>
        <v>OB197704</v>
      </c>
      <c r="G381" s="157" t="s">
        <v>266</v>
      </c>
      <c r="H381" s="158" t="s">
        <v>631</v>
      </c>
      <c r="I381" s="159" t="e">
        <f>VLOOKUP(A381,#REF!,6,FALSE)</f>
        <v>#REF!</v>
      </c>
      <c r="J381" s="160" t="s">
        <v>138</v>
      </c>
      <c r="K381" s="161">
        <v>1977</v>
      </c>
      <c r="L381" s="162"/>
      <c r="M381" s="167" t="s">
        <v>45</v>
      </c>
      <c r="N381" s="163"/>
      <c r="O381" s="164"/>
      <c r="P381" s="399" t="e">
        <f>#REF!</f>
        <v>#REF!</v>
      </c>
      <c r="Q381" s="399">
        <v>12000</v>
      </c>
      <c r="R381" s="128">
        <v>12000</v>
      </c>
      <c r="S381" s="128">
        <v>12000</v>
      </c>
      <c r="T381" s="128"/>
      <c r="U381" s="129"/>
      <c r="V381" s="129"/>
      <c r="W381" s="129"/>
      <c r="X381" s="129"/>
      <c r="Y381" s="129"/>
      <c r="Z381" s="3" t="e">
        <f t="shared" si="48"/>
        <v>#REF!</v>
      </c>
    </row>
    <row r="382" spans="1:26" ht="13.5">
      <c r="A382" s="111" t="s">
        <v>1442</v>
      </c>
      <c r="B382" s="100" t="str">
        <f>J382</f>
        <v>1977年/昭和52年</v>
      </c>
      <c r="C382" s="24" t="s">
        <v>398</v>
      </c>
      <c r="D382" s="24">
        <v>1977</v>
      </c>
      <c r="E382" s="26" t="s">
        <v>2268</v>
      </c>
      <c r="F382" s="24" t="str">
        <f>CONCATENATE(C382,D382,E382)</f>
        <v>OB197705</v>
      </c>
      <c r="G382" s="157" t="s">
        <v>267</v>
      </c>
      <c r="H382" s="158" t="s">
        <v>2934</v>
      </c>
      <c r="I382" s="159" t="e">
        <f>VLOOKUP(A382,#REF!,6,FALSE)</f>
        <v>#REF!</v>
      </c>
      <c r="J382" s="160" t="s">
        <v>138</v>
      </c>
      <c r="K382" s="161">
        <v>1977</v>
      </c>
      <c r="L382" s="162"/>
      <c r="M382" s="167" t="s">
        <v>45</v>
      </c>
      <c r="N382" s="163"/>
      <c r="O382" s="164"/>
      <c r="P382" s="399" t="e">
        <f>#REF!</f>
        <v>#REF!</v>
      </c>
      <c r="Q382" s="399">
        <v>12000</v>
      </c>
      <c r="R382" s="128">
        <v>12000</v>
      </c>
      <c r="S382" s="128">
        <v>12000</v>
      </c>
      <c r="T382" s="128"/>
      <c r="U382" s="129"/>
      <c r="V382" s="129"/>
      <c r="W382" s="129"/>
      <c r="X382" s="129"/>
      <c r="Y382" s="129"/>
      <c r="Z382" s="3" t="e">
        <f>IF(P382,12000)</f>
        <v>#REF!</v>
      </c>
    </row>
    <row r="383" spans="1:26" ht="13.5">
      <c r="A383" s="111" t="s">
        <v>1443</v>
      </c>
      <c r="B383" s="100" t="str">
        <f t="shared" si="54"/>
        <v>1977年/昭和52年</v>
      </c>
      <c r="C383" s="24" t="s">
        <v>398</v>
      </c>
      <c r="D383" s="24">
        <v>1977</v>
      </c>
      <c r="E383" s="26" t="s">
        <v>2270</v>
      </c>
      <c r="F383" s="24" t="str">
        <f t="shared" si="53"/>
        <v>OB197706</v>
      </c>
      <c r="G383" s="157" t="s">
        <v>2935</v>
      </c>
      <c r="H383" s="158" t="s">
        <v>2936</v>
      </c>
      <c r="I383" s="159" t="e">
        <f>VLOOKUP(A383,#REF!,6,FALSE)</f>
        <v>#REF!</v>
      </c>
      <c r="J383" s="160" t="s">
        <v>138</v>
      </c>
      <c r="K383" s="161">
        <v>1977</v>
      </c>
      <c r="L383" s="162"/>
      <c r="M383" s="162"/>
      <c r="N383" s="163"/>
      <c r="O383" s="164"/>
      <c r="P383" s="399" t="e">
        <f>#REF!</f>
        <v>#REF!</v>
      </c>
      <c r="Q383" s="399">
        <v>12000</v>
      </c>
      <c r="R383" s="128">
        <v>12000</v>
      </c>
      <c r="S383" s="128">
        <v>12000</v>
      </c>
      <c r="T383" s="128"/>
      <c r="U383" s="129"/>
      <c r="V383" s="129"/>
      <c r="W383" s="129"/>
      <c r="X383" s="129"/>
      <c r="Y383" s="129"/>
      <c r="Z383" s="3" t="e">
        <f t="shared" si="48"/>
        <v>#REF!</v>
      </c>
    </row>
    <row r="384" spans="1:26" ht="13.5">
      <c r="A384" s="111" t="s">
        <v>1444</v>
      </c>
      <c r="B384" s="101" t="str">
        <f t="shared" si="54"/>
        <v>1977年/昭和52年</v>
      </c>
      <c r="C384" s="24" t="s">
        <v>398</v>
      </c>
      <c r="D384" s="24">
        <v>1977</v>
      </c>
      <c r="E384" s="26" t="s">
        <v>2271</v>
      </c>
      <c r="F384" s="24" t="str">
        <f t="shared" si="53"/>
        <v>OB197707</v>
      </c>
      <c r="G384" s="157" t="s">
        <v>269</v>
      </c>
      <c r="H384" s="158" t="s">
        <v>2937</v>
      </c>
      <c r="I384" s="159" t="e">
        <f>VLOOKUP(A384,#REF!,6,FALSE)</f>
        <v>#REF!</v>
      </c>
      <c r="J384" s="160" t="s">
        <v>138</v>
      </c>
      <c r="K384" s="161">
        <v>1977</v>
      </c>
      <c r="L384" s="162"/>
      <c r="M384" s="162"/>
      <c r="N384" s="163"/>
      <c r="O384" s="164"/>
      <c r="P384" s="399" t="e">
        <f>#REF!</f>
        <v>#REF!</v>
      </c>
      <c r="Q384" s="399">
        <v>12000</v>
      </c>
      <c r="R384" s="128">
        <v>12000</v>
      </c>
      <c r="S384" s="128">
        <v>12000</v>
      </c>
      <c r="T384" s="128"/>
      <c r="U384" s="129"/>
      <c r="V384" s="129"/>
      <c r="W384" s="129"/>
      <c r="X384" s="129"/>
      <c r="Y384" s="129"/>
      <c r="Z384" s="3" t="e">
        <f t="shared" si="48"/>
        <v>#REF!</v>
      </c>
    </row>
    <row r="385" spans="1:26" s="15" customFormat="1" ht="14.25" customHeight="1">
      <c r="A385" s="105"/>
      <c r="B385" s="102"/>
      <c r="C385" s="105"/>
      <c r="D385" s="105"/>
      <c r="E385" s="106"/>
      <c r="F385" s="105"/>
      <c r="G385" s="168">
        <f>COUNTA(G378:G384)</f>
        <v>7</v>
      </c>
      <c r="H385" s="168"/>
      <c r="I385" s="159"/>
      <c r="J385" s="170"/>
      <c r="K385" s="170"/>
      <c r="L385" s="171">
        <f>COUNTA(L378:L384)</f>
        <v>0</v>
      </c>
      <c r="M385" s="172">
        <f>COUNTA(G378:G384)-COUNTA(L378:L384)</f>
        <v>7</v>
      </c>
      <c r="N385" s="173"/>
      <c r="O385" s="174"/>
      <c r="P385" s="193">
        <f>COUNTIF(P378:P384,12000)</f>
        <v>0</v>
      </c>
      <c r="Q385" s="193">
        <v>5</v>
      </c>
      <c r="R385" s="193">
        <v>5</v>
      </c>
      <c r="S385" s="141">
        <f>COUNTA(S378:S384)</f>
        <v>6</v>
      </c>
      <c r="T385" s="141">
        <f>COUNTA(T378:T384)</f>
        <v>0</v>
      </c>
      <c r="U385" s="142"/>
      <c r="V385" s="142"/>
      <c r="W385" s="142"/>
      <c r="X385" s="142"/>
      <c r="Y385" s="142"/>
      <c r="Z385" s="3"/>
    </row>
    <row r="386" spans="1:26" s="15" customFormat="1" ht="14.25" customHeight="1">
      <c r="A386" s="105"/>
      <c r="B386" s="102"/>
      <c r="C386" s="105"/>
      <c r="D386" s="105"/>
      <c r="E386" s="106"/>
      <c r="F386" s="105"/>
      <c r="G386" s="177"/>
      <c r="H386" s="177"/>
      <c r="I386" s="159"/>
      <c r="J386" s="179"/>
      <c r="K386" s="179"/>
      <c r="L386" s="180"/>
      <c r="M386" s="167" t="s">
        <v>2805</v>
      </c>
      <c r="N386" s="166"/>
      <c r="O386" s="181"/>
      <c r="P386" s="181" t="e">
        <f>SUM(P378:P384)</f>
        <v>#REF!</v>
      </c>
      <c r="Q386" s="181">
        <v>60000</v>
      </c>
      <c r="R386" s="129">
        <v>60000</v>
      </c>
      <c r="S386" s="129">
        <f>SUM(S378:S384)</f>
        <v>72000</v>
      </c>
      <c r="T386" s="129">
        <f>SUM(T378:T384)</f>
        <v>0</v>
      </c>
      <c r="U386" s="142"/>
      <c r="V386" s="142"/>
      <c r="W386" s="142"/>
      <c r="X386" s="142"/>
      <c r="Y386" s="142"/>
      <c r="Z386" s="3"/>
    </row>
    <row r="387" spans="1:26" s="15" customFormat="1" ht="14.25" customHeight="1">
      <c r="A387" s="105"/>
      <c r="B387" s="102"/>
      <c r="C387" s="105"/>
      <c r="D387" s="105"/>
      <c r="E387" s="106"/>
      <c r="F387" s="105"/>
      <c r="G387" s="177"/>
      <c r="H387" s="177"/>
      <c r="I387" s="159"/>
      <c r="J387" s="179"/>
      <c r="K387" s="179"/>
      <c r="L387" s="180"/>
      <c r="M387" s="167" t="s">
        <v>2806</v>
      </c>
      <c r="N387" s="166"/>
      <c r="O387" s="181"/>
      <c r="P387" s="181">
        <f>$M385*12000</f>
        <v>84000</v>
      </c>
      <c r="Q387" s="181">
        <v>84000</v>
      </c>
      <c r="R387" s="129">
        <v>84000</v>
      </c>
      <c r="S387" s="129">
        <f>$M385*12000</f>
        <v>84000</v>
      </c>
      <c r="T387" s="129">
        <f>$M385*12000</f>
        <v>84000</v>
      </c>
      <c r="U387" s="142"/>
      <c r="V387" s="142"/>
      <c r="W387" s="142"/>
      <c r="X387" s="142"/>
      <c r="Y387" s="142"/>
      <c r="Z387" s="3"/>
    </row>
    <row r="388" spans="1:26" s="15" customFormat="1" ht="14.25" customHeight="1">
      <c r="A388" s="105"/>
      <c r="B388" s="102"/>
      <c r="C388" s="105"/>
      <c r="D388" s="105"/>
      <c r="E388" s="106"/>
      <c r="F388" s="105"/>
      <c r="G388" s="177"/>
      <c r="H388" s="177"/>
      <c r="I388" s="159"/>
      <c r="J388" s="179"/>
      <c r="K388" s="179"/>
      <c r="L388" s="180"/>
      <c r="M388" s="182" t="s">
        <v>2807</v>
      </c>
      <c r="N388" s="183"/>
      <c r="O388" s="184"/>
      <c r="P388" s="184" t="e">
        <f>P386-P387</f>
        <v>#REF!</v>
      </c>
      <c r="Q388" s="184">
        <v>-24000</v>
      </c>
      <c r="R388" s="129">
        <v>-24000</v>
      </c>
      <c r="S388" s="129">
        <f>S386-S387</f>
        <v>-12000</v>
      </c>
      <c r="T388" s="129">
        <f>T386-T387</f>
        <v>-84000</v>
      </c>
      <c r="U388" s="142"/>
      <c r="V388" s="142"/>
      <c r="W388" s="142"/>
      <c r="X388" s="142"/>
      <c r="Y388" s="142"/>
      <c r="Z388" s="3"/>
    </row>
    <row r="389" spans="1:26" s="15" customFormat="1" ht="14.25" customHeight="1">
      <c r="A389" s="105"/>
      <c r="B389" s="107"/>
      <c r="C389" s="105"/>
      <c r="D389" s="105"/>
      <c r="E389" s="106"/>
      <c r="F389" s="105"/>
      <c r="G389" s="177"/>
      <c r="H389" s="177"/>
      <c r="I389" s="159"/>
      <c r="J389" s="179"/>
      <c r="K389" s="179"/>
      <c r="L389" s="180"/>
      <c r="M389" s="185" t="s">
        <v>2808</v>
      </c>
      <c r="N389" s="186"/>
      <c r="O389" s="187"/>
      <c r="P389" s="188">
        <f>P385/$M385</f>
        <v>0</v>
      </c>
      <c r="Q389" s="188">
        <v>0.7142857142857143</v>
      </c>
      <c r="R389" s="156">
        <v>0.7142857142857143</v>
      </c>
      <c r="S389" s="156">
        <f>S385/$M385</f>
        <v>0.8571428571428571</v>
      </c>
      <c r="T389" s="156">
        <f>T385/$M385</f>
        <v>0</v>
      </c>
      <c r="U389" s="142"/>
      <c r="V389" s="142"/>
      <c r="W389" s="142"/>
      <c r="X389" s="142"/>
      <c r="Y389" s="142"/>
      <c r="Z389" s="3"/>
    </row>
    <row r="390" spans="1:26" ht="13.5">
      <c r="A390" s="111" t="s">
        <v>1445</v>
      </c>
      <c r="B390" s="100" t="str">
        <f>J390</f>
        <v>1978年/昭和53年</v>
      </c>
      <c r="C390" s="24" t="s">
        <v>398</v>
      </c>
      <c r="D390" s="24">
        <v>1978</v>
      </c>
      <c r="E390" s="26" t="s">
        <v>1545</v>
      </c>
      <c r="F390" s="24" t="str">
        <f aca="true" t="shared" si="55" ref="F390:F403">CONCATENATE(C390,D390,E390)</f>
        <v>OB197801</v>
      </c>
      <c r="G390" s="157" t="s">
        <v>2938</v>
      </c>
      <c r="H390" s="158" t="s">
        <v>670</v>
      </c>
      <c r="I390" s="159" t="e">
        <f>VLOOKUP(A390,#REF!,6,FALSE)</f>
        <v>#REF!</v>
      </c>
      <c r="J390" s="160" t="s">
        <v>149</v>
      </c>
      <c r="K390" s="161">
        <v>1978</v>
      </c>
      <c r="L390" s="162"/>
      <c r="M390" s="167" t="s">
        <v>45</v>
      </c>
      <c r="N390" s="163"/>
      <c r="O390" s="164"/>
      <c r="P390" s="399" t="e">
        <f>#REF!</f>
        <v>#REF!</v>
      </c>
      <c r="Q390" s="399">
        <v>12000</v>
      </c>
      <c r="R390" s="128">
        <v>12000</v>
      </c>
      <c r="S390" s="128"/>
      <c r="T390" s="128"/>
      <c r="U390" s="129"/>
      <c r="V390" s="129"/>
      <c r="W390" s="129"/>
      <c r="X390" s="129"/>
      <c r="Y390" s="129"/>
      <c r="Z390" s="3" t="e">
        <f aca="true" t="shared" si="56" ref="Z390:Z403">IF(P390,12000)</f>
        <v>#REF!</v>
      </c>
    </row>
    <row r="391" spans="1:26" ht="13.5">
      <c r="A391" s="111" t="s">
        <v>1446</v>
      </c>
      <c r="B391" s="100" t="str">
        <f aca="true" t="shared" si="57" ref="B391:B402">J391</f>
        <v>1978年/昭和53年</v>
      </c>
      <c r="C391" s="24" t="s">
        <v>398</v>
      </c>
      <c r="D391" s="24">
        <v>1978</v>
      </c>
      <c r="E391" s="26" t="s">
        <v>2262</v>
      </c>
      <c r="F391" s="24" t="str">
        <f t="shared" si="55"/>
        <v>OB197802</v>
      </c>
      <c r="G391" s="157" t="s">
        <v>2939</v>
      </c>
      <c r="H391" s="158" t="s">
        <v>2940</v>
      </c>
      <c r="I391" s="159" t="e">
        <f>VLOOKUP(A391,#REF!,6,FALSE)</f>
        <v>#REF!</v>
      </c>
      <c r="J391" s="160" t="s">
        <v>149</v>
      </c>
      <c r="K391" s="161">
        <v>1978</v>
      </c>
      <c r="L391" s="162"/>
      <c r="M391" s="167" t="s">
        <v>45</v>
      </c>
      <c r="N391" s="163"/>
      <c r="O391" s="164"/>
      <c r="P391" s="399" t="e">
        <f>#REF!</f>
        <v>#REF!</v>
      </c>
      <c r="Q391" s="399">
        <v>12000</v>
      </c>
      <c r="R391" s="128">
        <v>12000</v>
      </c>
      <c r="S391" s="128"/>
      <c r="T391" s="128"/>
      <c r="U391" s="129"/>
      <c r="V391" s="129"/>
      <c r="W391" s="129"/>
      <c r="X391" s="129"/>
      <c r="Y391" s="129"/>
      <c r="Z391" s="3" t="e">
        <f t="shared" si="56"/>
        <v>#REF!</v>
      </c>
    </row>
    <row r="392" spans="1:26" ht="13.5">
      <c r="A392" s="111" t="s">
        <v>1447</v>
      </c>
      <c r="B392" s="100" t="str">
        <f t="shared" si="57"/>
        <v>1978年/昭和53年</v>
      </c>
      <c r="C392" s="24" t="s">
        <v>398</v>
      </c>
      <c r="D392" s="24">
        <v>1978</v>
      </c>
      <c r="E392" s="26" t="s">
        <v>2264</v>
      </c>
      <c r="F392" s="24" t="str">
        <f t="shared" si="55"/>
        <v>OB197803</v>
      </c>
      <c r="G392" s="157" t="s">
        <v>2941</v>
      </c>
      <c r="H392" s="158" t="s">
        <v>2942</v>
      </c>
      <c r="I392" s="159" t="e">
        <f>VLOOKUP(A392,#REF!,6,FALSE)</f>
        <v>#REF!</v>
      </c>
      <c r="J392" s="160" t="s">
        <v>149</v>
      </c>
      <c r="K392" s="161">
        <v>1978</v>
      </c>
      <c r="L392" s="162"/>
      <c r="M392" s="162"/>
      <c r="N392" s="163"/>
      <c r="O392" s="164"/>
      <c r="P392" s="399" t="e">
        <f>#REF!</f>
        <v>#REF!</v>
      </c>
      <c r="Q392" s="399" t="s">
        <v>180</v>
      </c>
      <c r="R392" s="128"/>
      <c r="S392" s="128"/>
      <c r="T392" s="128"/>
      <c r="U392" s="129"/>
      <c r="V392" s="129"/>
      <c r="W392" s="129"/>
      <c r="X392" s="129"/>
      <c r="Y392" s="129"/>
      <c r="Z392" s="3" t="e">
        <f t="shared" si="56"/>
        <v>#REF!</v>
      </c>
    </row>
    <row r="393" spans="1:26" ht="13.5">
      <c r="A393" s="111" t="s">
        <v>1448</v>
      </c>
      <c r="B393" s="100" t="str">
        <f t="shared" si="57"/>
        <v>1978年/昭和53年</v>
      </c>
      <c r="C393" s="24" t="s">
        <v>398</v>
      </c>
      <c r="D393" s="24">
        <v>1978</v>
      </c>
      <c r="E393" s="26" t="s">
        <v>2266</v>
      </c>
      <c r="F393" s="24" t="str">
        <f t="shared" si="55"/>
        <v>OB197804</v>
      </c>
      <c r="G393" s="157" t="s">
        <v>2943</v>
      </c>
      <c r="H393" s="158" t="s">
        <v>2944</v>
      </c>
      <c r="I393" s="159" t="e">
        <f>VLOOKUP(A393,#REF!,6,FALSE)</f>
        <v>#REF!</v>
      </c>
      <c r="J393" s="160" t="s">
        <v>149</v>
      </c>
      <c r="K393" s="161">
        <v>1978</v>
      </c>
      <c r="L393" s="162"/>
      <c r="M393" s="167" t="s">
        <v>45</v>
      </c>
      <c r="N393" s="163"/>
      <c r="O393" s="164"/>
      <c r="P393" s="399" t="e">
        <f>#REF!</f>
        <v>#REF!</v>
      </c>
      <c r="Q393" s="399">
        <v>12000</v>
      </c>
      <c r="R393" s="128">
        <v>12000</v>
      </c>
      <c r="S393" s="128">
        <v>12000</v>
      </c>
      <c r="T393" s="128"/>
      <c r="U393" s="129"/>
      <c r="V393" s="129"/>
      <c r="W393" s="129"/>
      <c r="X393" s="129"/>
      <c r="Y393" s="129"/>
      <c r="Z393" s="3" t="e">
        <f t="shared" si="56"/>
        <v>#REF!</v>
      </c>
    </row>
    <row r="394" spans="1:26" ht="13.5">
      <c r="A394" s="111" t="s">
        <v>1449</v>
      </c>
      <c r="B394" s="100" t="str">
        <f t="shared" si="57"/>
        <v>1978年/昭和53年</v>
      </c>
      <c r="C394" s="24" t="s">
        <v>398</v>
      </c>
      <c r="D394" s="24">
        <v>1978</v>
      </c>
      <c r="E394" s="26" t="s">
        <v>2268</v>
      </c>
      <c r="F394" s="24" t="str">
        <f t="shared" si="55"/>
        <v>OB197805</v>
      </c>
      <c r="G394" s="157" t="s">
        <v>2945</v>
      </c>
      <c r="H394" s="158" t="s">
        <v>2946</v>
      </c>
      <c r="I394" s="159" t="e">
        <f>VLOOKUP(A394,#REF!,6,FALSE)</f>
        <v>#REF!</v>
      </c>
      <c r="J394" s="160" t="s">
        <v>149</v>
      </c>
      <c r="K394" s="161">
        <v>1978</v>
      </c>
      <c r="L394" s="162"/>
      <c r="M394" s="167" t="s">
        <v>45</v>
      </c>
      <c r="N394" s="163"/>
      <c r="O394" s="164"/>
      <c r="P394" s="399" t="e">
        <f>#REF!</f>
        <v>#REF!</v>
      </c>
      <c r="Q394" s="399">
        <v>12000</v>
      </c>
      <c r="R394" s="128">
        <v>12000</v>
      </c>
      <c r="S394" s="128"/>
      <c r="T394" s="128"/>
      <c r="U394" s="129"/>
      <c r="V394" s="129"/>
      <c r="W394" s="129"/>
      <c r="X394" s="129"/>
      <c r="Y394" s="129"/>
      <c r="Z394" s="3" t="e">
        <f t="shared" si="56"/>
        <v>#REF!</v>
      </c>
    </row>
    <row r="395" spans="1:26" ht="13.5">
      <c r="A395" s="111" t="s">
        <v>1450</v>
      </c>
      <c r="B395" s="100" t="str">
        <f t="shared" si="57"/>
        <v>1978年/昭和53年</v>
      </c>
      <c r="C395" s="24" t="s">
        <v>398</v>
      </c>
      <c r="D395" s="24">
        <v>1978</v>
      </c>
      <c r="E395" s="26" t="s">
        <v>2270</v>
      </c>
      <c r="F395" s="24" t="str">
        <f t="shared" si="55"/>
        <v>OB197806</v>
      </c>
      <c r="G395" s="157" t="s">
        <v>2947</v>
      </c>
      <c r="H395" s="158" t="s">
        <v>2948</v>
      </c>
      <c r="I395" s="159" t="e">
        <f>VLOOKUP(A395,#REF!,6,FALSE)</f>
        <v>#REF!</v>
      </c>
      <c r="J395" s="160" t="s">
        <v>149</v>
      </c>
      <c r="K395" s="161">
        <v>1978</v>
      </c>
      <c r="L395" s="162"/>
      <c r="M395" s="167" t="s">
        <v>45</v>
      </c>
      <c r="N395" s="163"/>
      <c r="O395" s="192" t="s">
        <v>2949</v>
      </c>
      <c r="P395" s="399" t="e">
        <f>#REF!</f>
        <v>#REF!</v>
      </c>
      <c r="Q395" s="399">
        <v>12000</v>
      </c>
      <c r="R395" s="128"/>
      <c r="S395" s="128"/>
      <c r="T395" s="128"/>
      <c r="U395" s="129"/>
      <c r="V395" s="129"/>
      <c r="W395" s="129"/>
      <c r="X395" s="129"/>
      <c r="Y395" s="129"/>
      <c r="Z395" s="3" t="e">
        <f t="shared" si="56"/>
        <v>#REF!</v>
      </c>
    </row>
    <row r="396" spans="1:26" ht="13.5">
      <c r="A396" s="111" t="s">
        <v>1451</v>
      </c>
      <c r="B396" s="100" t="str">
        <f t="shared" si="57"/>
        <v>1978年/昭和53年</v>
      </c>
      <c r="C396" s="24" t="s">
        <v>398</v>
      </c>
      <c r="D396" s="24">
        <v>1978</v>
      </c>
      <c r="E396" s="26" t="s">
        <v>2271</v>
      </c>
      <c r="F396" s="24" t="str">
        <f t="shared" si="55"/>
        <v>OB197807</v>
      </c>
      <c r="G396" s="157" t="s">
        <v>2950</v>
      </c>
      <c r="H396" s="158" t="s">
        <v>2951</v>
      </c>
      <c r="I396" s="159" t="e">
        <f>VLOOKUP(A396,#REF!,6,FALSE)</f>
        <v>#REF!</v>
      </c>
      <c r="J396" s="160" t="s">
        <v>149</v>
      </c>
      <c r="K396" s="161">
        <v>1978</v>
      </c>
      <c r="L396" s="162"/>
      <c r="M396" s="162"/>
      <c r="N396" s="163"/>
      <c r="O396" s="164"/>
      <c r="P396" s="399" t="e">
        <f>#REF!</f>
        <v>#REF!</v>
      </c>
      <c r="Q396" s="399" t="s">
        <v>180</v>
      </c>
      <c r="R396" s="128"/>
      <c r="S396" s="128"/>
      <c r="T396" s="128"/>
      <c r="U396" s="129"/>
      <c r="V396" s="129"/>
      <c r="W396" s="129"/>
      <c r="X396" s="129"/>
      <c r="Y396" s="129"/>
      <c r="Z396" s="3" t="e">
        <f t="shared" si="56"/>
        <v>#REF!</v>
      </c>
    </row>
    <row r="397" spans="1:26" ht="13.5">
      <c r="A397" s="111" t="s">
        <v>1452</v>
      </c>
      <c r="B397" s="100" t="str">
        <f t="shared" si="57"/>
        <v>1978年/昭和53年</v>
      </c>
      <c r="C397" s="24" t="s">
        <v>398</v>
      </c>
      <c r="D397" s="24">
        <v>1978</v>
      </c>
      <c r="E397" s="26" t="s">
        <v>2272</v>
      </c>
      <c r="F397" s="24" t="str">
        <f t="shared" si="55"/>
        <v>OB197808</v>
      </c>
      <c r="G397" s="157" t="s">
        <v>2952</v>
      </c>
      <c r="H397" s="158" t="s">
        <v>2953</v>
      </c>
      <c r="I397" s="159" t="e">
        <f>VLOOKUP(A397,#REF!,6,FALSE)</f>
        <v>#REF!</v>
      </c>
      <c r="J397" s="160" t="s">
        <v>149</v>
      </c>
      <c r="K397" s="161">
        <v>1978</v>
      </c>
      <c r="L397" s="162"/>
      <c r="M397" s="162"/>
      <c r="N397" s="163"/>
      <c r="O397" s="164"/>
      <c r="P397" s="399" t="e">
        <f>#REF!</f>
        <v>#REF!</v>
      </c>
      <c r="Q397" s="399" t="s">
        <v>180</v>
      </c>
      <c r="R397" s="128"/>
      <c r="S397" s="128">
        <v>12000</v>
      </c>
      <c r="T397" s="128"/>
      <c r="U397" s="129"/>
      <c r="V397" s="129"/>
      <c r="W397" s="129"/>
      <c r="X397" s="129"/>
      <c r="Y397" s="129"/>
      <c r="Z397" s="3" t="e">
        <f t="shared" si="56"/>
        <v>#REF!</v>
      </c>
    </row>
    <row r="398" spans="1:26" ht="13.5">
      <c r="A398" s="111" t="s">
        <v>1453</v>
      </c>
      <c r="B398" s="100" t="str">
        <f t="shared" si="57"/>
        <v>1978年/昭和53年</v>
      </c>
      <c r="C398" s="24" t="s">
        <v>398</v>
      </c>
      <c r="D398" s="24">
        <v>1978</v>
      </c>
      <c r="E398" s="26" t="s">
        <v>2273</v>
      </c>
      <c r="F398" s="24" t="str">
        <f t="shared" si="55"/>
        <v>OB197809</v>
      </c>
      <c r="G398" s="157" t="s">
        <v>2954</v>
      </c>
      <c r="H398" s="158" t="s">
        <v>2955</v>
      </c>
      <c r="I398" s="159" t="e">
        <f>VLOOKUP(A398,#REF!,6,FALSE)</f>
        <v>#REF!</v>
      </c>
      <c r="J398" s="160" t="s">
        <v>149</v>
      </c>
      <c r="K398" s="161">
        <v>1978</v>
      </c>
      <c r="L398" s="162"/>
      <c r="M398" s="162"/>
      <c r="N398" s="163"/>
      <c r="O398" s="164"/>
      <c r="P398" s="399" t="e">
        <f>#REF!</f>
        <v>#REF!</v>
      </c>
      <c r="Q398" s="399">
        <v>12000</v>
      </c>
      <c r="R398" s="128"/>
      <c r="S398" s="128"/>
      <c r="T398" s="128"/>
      <c r="U398" s="129"/>
      <c r="V398" s="129"/>
      <c r="W398" s="129"/>
      <c r="X398" s="129"/>
      <c r="Y398" s="129"/>
      <c r="Z398" s="3" t="e">
        <f t="shared" si="56"/>
        <v>#REF!</v>
      </c>
    </row>
    <row r="399" spans="1:26" ht="13.5">
      <c r="A399" s="111" t="s">
        <v>1454</v>
      </c>
      <c r="B399" s="100" t="str">
        <f t="shared" si="57"/>
        <v>1978年/昭和53年</v>
      </c>
      <c r="C399" s="24" t="s">
        <v>398</v>
      </c>
      <c r="D399" s="24">
        <v>1978</v>
      </c>
      <c r="E399" s="26" t="s">
        <v>2274</v>
      </c>
      <c r="F399" s="24" t="str">
        <f t="shared" si="55"/>
        <v>OB197810</v>
      </c>
      <c r="G399" s="157" t="s">
        <v>802</v>
      </c>
      <c r="H399" s="158" t="s">
        <v>1122</v>
      </c>
      <c r="I399" s="159" t="e">
        <f>VLOOKUP(A399,#REF!,6,FALSE)</f>
        <v>#REF!</v>
      </c>
      <c r="J399" s="160" t="s">
        <v>149</v>
      </c>
      <c r="K399" s="161">
        <v>1978</v>
      </c>
      <c r="L399" s="162"/>
      <c r="M399" s="162"/>
      <c r="N399" s="163" t="s">
        <v>45</v>
      </c>
      <c r="O399" s="164"/>
      <c r="P399" s="399" t="e">
        <f>#REF!</f>
        <v>#REF!</v>
      </c>
      <c r="Q399" s="399">
        <v>12000</v>
      </c>
      <c r="R399" s="128">
        <v>12000</v>
      </c>
      <c r="S399" s="128">
        <v>12000</v>
      </c>
      <c r="T399" s="128"/>
      <c r="U399" s="129"/>
      <c r="V399" s="129"/>
      <c r="W399" s="129"/>
      <c r="X399" s="129"/>
      <c r="Y399" s="129"/>
      <c r="Z399" s="3" t="e">
        <f t="shared" si="56"/>
        <v>#REF!</v>
      </c>
    </row>
    <row r="400" spans="1:26" ht="13.5">
      <c r="A400" s="111" t="s">
        <v>1455</v>
      </c>
      <c r="B400" s="100" t="str">
        <f t="shared" si="57"/>
        <v>1978年/昭和53年</v>
      </c>
      <c r="C400" s="24" t="s">
        <v>398</v>
      </c>
      <c r="D400" s="24">
        <v>1978</v>
      </c>
      <c r="E400" s="26" t="s">
        <v>2275</v>
      </c>
      <c r="F400" s="24" t="str">
        <f t="shared" si="55"/>
        <v>OB197811</v>
      </c>
      <c r="G400" s="157" t="s">
        <v>2956</v>
      </c>
      <c r="H400" s="158" t="s">
        <v>2957</v>
      </c>
      <c r="I400" s="159" t="e">
        <f>VLOOKUP(A400,#REF!,6,FALSE)</f>
        <v>#REF!</v>
      </c>
      <c r="J400" s="160" t="s">
        <v>149</v>
      </c>
      <c r="K400" s="161">
        <v>1978</v>
      </c>
      <c r="L400" s="162" t="s">
        <v>514</v>
      </c>
      <c r="M400" s="167" t="s">
        <v>45</v>
      </c>
      <c r="N400" s="163"/>
      <c r="O400" s="192" t="s">
        <v>2889</v>
      </c>
      <c r="P400" s="399" t="e">
        <f>#REF!</f>
        <v>#REF!</v>
      </c>
      <c r="Q400" s="399" t="s">
        <v>3603</v>
      </c>
      <c r="R400" s="128"/>
      <c r="S400" s="128"/>
      <c r="T400" s="128"/>
      <c r="U400" s="129"/>
      <c r="V400" s="129"/>
      <c r="W400" s="129"/>
      <c r="X400" s="129"/>
      <c r="Y400" s="129"/>
      <c r="Z400" s="3" t="e">
        <f t="shared" si="56"/>
        <v>#REF!</v>
      </c>
    </row>
    <row r="401" spans="1:26" ht="13.5">
      <c r="A401" s="111" t="s">
        <v>1456</v>
      </c>
      <c r="B401" s="100" t="str">
        <f t="shared" si="57"/>
        <v>1978年/昭和53年</v>
      </c>
      <c r="C401" s="24" t="s">
        <v>398</v>
      </c>
      <c r="D401" s="24">
        <v>1978</v>
      </c>
      <c r="E401" s="26" t="s">
        <v>2276</v>
      </c>
      <c r="F401" s="24" t="str">
        <f t="shared" si="55"/>
        <v>OB197812</v>
      </c>
      <c r="G401" s="157" t="s">
        <v>2958</v>
      </c>
      <c r="H401" s="158" t="s">
        <v>2959</v>
      </c>
      <c r="I401" s="159" t="e">
        <f>VLOOKUP(A401,#REF!,6,FALSE)</f>
        <v>#REF!</v>
      </c>
      <c r="J401" s="160" t="s">
        <v>149</v>
      </c>
      <c r="K401" s="161">
        <v>1978</v>
      </c>
      <c r="L401" s="162"/>
      <c r="M401" s="162"/>
      <c r="N401" s="163"/>
      <c r="O401" s="164"/>
      <c r="P401" s="399" t="e">
        <f>#REF!</f>
        <v>#REF!</v>
      </c>
      <c r="Q401" s="399" t="s">
        <v>180</v>
      </c>
      <c r="R401" s="128">
        <v>12000</v>
      </c>
      <c r="S401" s="128"/>
      <c r="T401" s="128"/>
      <c r="U401" s="129"/>
      <c r="V401" s="129"/>
      <c r="W401" s="129"/>
      <c r="X401" s="129"/>
      <c r="Y401" s="129"/>
      <c r="Z401" s="3" t="e">
        <f t="shared" si="56"/>
        <v>#REF!</v>
      </c>
    </row>
    <row r="402" spans="1:26" ht="13.5">
      <c r="A402" s="111" t="s">
        <v>1457</v>
      </c>
      <c r="B402" s="100" t="str">
        <f t="shared" si="57"/>
        <v>1978年/昭和53年</v>
      </c>
      <c r="C402" s="24" t="s">
        <v>398</v>
      </c>
      <c r="D402" s="24">
        <v>1978</v>
      </c>
      <c r="E402" s="26" t="s">
        <v>2277</v>
      </c>
      <c r="F402" s="24" t="str">
        <f t="shared" si="55"/>
        <v>OB197813</v>
      </c>
      <c r="G402" s="157" t="s">
        <v>2960</v>
      </c>
      <c r="H402" s="158" t="s">
        <v>2961</v>
      </c>
      <c r="I402" s="159" t="e">
        <f>VLOOKUP(A402,#REF!,6,FALSE)</f>
        <v>#REF!</v>
      </c>
      <c r="J402" s="160" t="s">
        <v>149</v>
      </c>
      <c r="K402" s="161">
        <v>1978</v>
      </c>
      <c r="L402" s="162"/>
      <c r="M402" s="167" t="s">
        <v>45</v>
      </c>
      <c r="N402" s="163"/>
      <c r="O402" s="164" t="s">
        <v>2962</v>
      </c>
      <c r="P402" s="399" t="e">
        <f>#REF!</f>
        <v>#REF!</v>
      </c>
      <c r="Q402" s="399">
        <v>24000</v>
      </c>
      <c r="R402" s="128">
        <v>12000</v>
      </c>
      <c r="S402" s="128">
        <v>12000</v>
      </c>
      <c r="T402" s="128"/>
      <c r="U402" s="129"/>
      <c r="V402" s="129"/>
      <c r="W402" s="129"/>
      <c r="X402" s="129"/>
      <c r="Y402" s="129"/>
      <c r="Z402" s="3" t="e">
        <f t="shared" si="56"/>
        <v>#REF!</v>
      </c>
    </row>
    <row r="403" spans="1:26" ht="13.5">
      <c r="A403" s="111" t="s">
        <v>1458</v>
      </c>
      <c r="B403" s="101" t="s">
        <v>149</v>
      </c>
      <c r="C403" s="24" t="s">
        <v>398</v>
      </c>
      <c r="D403" s="24">
        <v>1978</v>
      </c>
      <c r="E403" s="26" t="s">
        <v>2278</v>
      </c>
      <c r="F403" s="24" t="str">
        <f t="shared" si="55"/>
        <v>OB197814</v>
      </c>
      <c r="G403" s="157" t="s">
        <v>2963</v>
      </c>
      <c r="H403" s="158" t="s">
        <v>1063</v>
      </c>
      <c r="I403" s="159" t="e">
        <f>VLOOKUP(A403,#REF!,6,FALSE)</f>
        <v>#REF!</v>
      </c>
      <c r="J403" s="160" t="s">
        <v>819</v>
      </c>
      <c r="K403" s="161">
        <v>1978</v>
      </c>
      <c r="L403" s="162"/>
      <c r="M403" s="167" t="s">
        <v>45</v>
      </c>
      <c r="N403" s="163"/>
      <c r="O403" s="164"/>
      <c r="P403" s="399" t="e">
        <f>#REF!</f>
        <v>#REF!</v>
      </c>
      <c r="Q403" s="399">
        <v>12000</v>
      </c>
      <c r="R403" s="128">
        <v>12000</v>
      </c>
      <c r="S403" s="128"/>
      <c r="T403" s="128"/>
      <c r="U403" s="129"/>
      <c r="V403" s="129"/>
      <c r="W403" s="129"/>
      <c r="X403" s="129"/>
      <c r="Y403" s="129"/>
      <c r="Z403" s="3" t="e">
        <f t="shared" si="56"/>
        <v>#REF!</v>
      </c>
    </row>
    <row r="404" spans="1:26" s="15" customFormat="1" ht="14.25" customHeight="1">
      <c r="A404" s="105"/>
      <c r="B404" s="102"/>
      <c r="C404" s="105"/>
      <c r="D404" s="105"/>
      <c r="E404" s="106"/>
      <c r="F404" s="105"/>
      <c r="G404" s="168">
        <f>COUNTA(G390:G403)</f>
        <v>14</v>
      </c>
      <c r="H404" s="168"/>
      <c r="I404" s="159"/>
      <c r="J404" s="170"/>
      <c r="K404" s="170"/>
      <c r="L404" s="171">
        <f>COUNTA(L390:L403)</f>
        <v>1</v>
      </c>
      <c r="M404" s="172">
        <f>COUNTA(G390:G403)-COUNTA(L390:L403)</f>
        <v>13</v>
      </c>
      <c r="N404" s="173"/>
      <c r="O404" s="174"/>
      <c r="P404" s="193">
        <f>COUNTIF(P390:P403,12000)+COUNTIF(P390:P403,24000)</f>
        <v>0</v>
      </c>
      <c r="Q404" s="193">
        <v>9</v>
      </c>
      <c r="R404" s="193">
        <v>8</v>
      </c>
      <c r="S404" s="141">
        <f>COUNTA(S390:S403)</f>
        <v>4</v>
      </c>
      <c r="T404" s="141">
        <f>COUNTA(T390:T403)</f>
        <v>0</v>
      </c>
      <c r="U404" s="142"/>
      <c r="V404" s="142"/>
      <c r="W404" s="142"/>
      <c r="X404" s="142"/>
      <c r="Y404" s="142"/>
      <c r="Z404" s="3"/>
    </row>
    <row r="405" spans="1:26" s="15" customFormat="1" ht="14.25" customHeight="1">
      <c r="A405" s="105"/>
      <c r="B405" s="102"/>
      <c r="C405" s="105"/>
      <c r="D405" s="105"/>
      <c r="E405" s="106"/>
      <c r="F405" s="105"/>
      <c r="G405" s="177"/>
      <c r="H405" s="177"/>
      <c r="I405" s="159"/>
      <c r="J405" s="179"/>
      <c r="K405" s="179"/>
      <c r="L405" s="180"/>
      <c r="M405" s="167" t="s">
        <v>2805</v>
      </c>
      <c r="N405" s="166"/>
      <c r="O405" s="181"/>
      <c r="P405" s="181" t="e">
        <f>SUM(P390:P403)</f>
        <v>#REF!</v>
      </c>
      <c r="Q405" s="181">
        <v>120000</v>
      </c>
      <c r="R405" s="129">
        <v>96000</v>
      </c>
      <c r="S405" s="129">
        <f>SUM(S390:S403)</f>
        <v>48000</v>
      </c>
      <c r="T405" s="129">
        <f>SUM(T390:T403)</f>
        <v>0</v>
      </c>
      <c r="U405" s="142"/>
      <c r="V405" s="142"/>
      <c r="W405" s="142"/>
      <c r="X405" s="142"/>
      <c r="Y405" s="142"/>
      <c r="Z405" s="3"/>
    </row>
    <row r="406" spans="1:26" s="15" customFormat="1" ht="14.25" customHeight="1">
      <c r="A406" s="105"/>
      <c r="B406" s="102"/>
      <c r="C406" s="105"/>
      <c r="D406" s="105"/>
      <c r="E406" s="106"/>
      <c r="F406" s="105"/>
      <c r="G406" s="177"/>
      <c r="H406" s="177"/>
      <c r="I406" s="159"/>
      <c r="J406" s="179"/>
      <c r="K406" s="179"/>
      <c r="L406" s="180"/>
      <c r="M406" s="167" t="s">
        <v>2806</v>
      </c>
      <c r="N406" s="166"/>
      <c r="O406" s="181"/>
      <c r="P406" s="181">
        <f>$M404*12000</f>
        <v>156000</v>
      </c>
      <c r="Q406" s="181">
        <v>156000</v>
      </c>
      <c r="R406" s="129">
        <v>168000</v>
      </c>
      <c r="S406" s="129">
        <f>$M404*12000</f>
        <v>156000</v>
      </c>
      <c r="T406" s="129">
        <f>$M404*12000</f>
        <v>156000</v>
      </c>
      <c r="U406" s="142"/>
      <c r="V406" s="142"/>
      <c r="W406" s="142"/>
      <c r="X406" s="142"/>
      <c r="Y406" s="142"/>
      <c r="Z406" s="3"/>
    </row>
    <row r="407" spans="1:26" s="15" customFormat="1" ht="14.25" customHeight="1">
      <c r="A407" s="105"/>
      <c r="B407" s="102"/>
      <c r="C407" s="105"/>
      <c r="D407" s="105"/>
      <c r="E407" s="106"/>
      <c r="F407" s="105"/>
      <c r="G407" s="177"/>
      <c r="H407" s="177"/>
      <c r="I407" s="159"/>
      <c r="J407" s="179"/>
      <c r="K407" s="179"/>
      <c r="L407" s="180"/>
      <c r="M407" s="182" t="s">
        <v>2807</v>
      </c>
      <c r="N407" s="183"/>
      <c r="O407" s="184"/>
      <c r="P407" s="184" t="e">
        <f>P405-P406</f>
        <v>#REF!</v>
      </c>
      <c r="Q407" s="184">
        <v>-36000</v>
      </c>
      <c r="R407" s="129">
        <v>-72000</v>
      </c>
      <c r="S407" s="129">
        <f>S405-S406</f>
        <v>-108000</v>
      </c>
      <c r="T407" s="129">
        <f>T405-T406</f>
        <v>-156000</v>
      </c>
      <c r="U407" s="142"/>
      <c r="V407" s="142"/>
      <c r="W407" s="142"/>
      <c r="X407" s="142"/>
      <c r="Y407" s="142"/>
      <c r="Z407" s="3"/>
    </row>
    <row r="408" spans="1:26" s="15" customFormat="1" ht="14.25" customHeight="1">
      <c r="A408" s="105"/>
      <c r="B408" s="107"/>
      <c r="C408" s="105"/>
      <c r="D408" s="105"/>
      <c r="E408" s="106"/>
      <c r="F408" s="105"/>
      <c r="G408" s="177"/>
      <c r="H408" s="177"/>
      <c r="I408" s="159"/>
      <c r="J408" s="179"/>
      <c r="K408" s="179"/>
      <c r="L408" s="180"/>
      <c r="M408" s="185" t="s">
        <v>2808</v>
      </c>
      <c r="N408" s="186"/>
      <c r="O408" s="187"/>
      <c r="P408" s="188">
        <f>P404/$M404</f>
        <v>0</v>
      </c>
      <c r="Q408" s="188">
        <v>0.6923076923076923</v>
      </c>
      <c r="R408" s="156">
        <v>0.5714285714285714</v>
      </c>
      <c r="S408" s="156">
        <f>S404/$M404</f>
        <v>0.3076923076923077</v>
      </c>
      <c r="T408" s="156">
        <f>T404/$M404</f>
        <v>0</v>
      </c>
      <c r="U408" s="142"/>
      <c r="V408" s="142"/>
      <c r="W408" s="142"/>
      <c r="X408" s="142"/>
      <c r="Y408" s="142"/>
      <c r="Z408" s="3"/>
    </row>
    <row r="409" spans="1:26" ht="13.5">
      <c r="A409" s="111" t="s">
        <v>1459</v>
      </c>
      <c r="B409" s="100" t="str">
        <f>J409</f>
        <v>1979年/昭和54年</v>
      </c>
      <c r="C409" s="24" t="s">
        <v>398</v>
      </c>
      <c r="D409" s="24">
        <v>1979</v>
      </c>
      <c r="E409" s="26" t="s">
        <v>1545</v>
      </c>
      <c r="F409" s="24" t="str">
        <f aca="true" t="shared" si="58" ref="F409:F420">CONCATENATE(C409,D409,E409)</f>
        <v>OB197901</v>
      </c>
      <c r="G409" s="157" t="s">
        <v>818</v>
      </c>
      <c r="H409" s="158" t="s">
        <v>1137</v>
      </c>
      <c r="I409" s="159" t="e">
        <f>VLOOKUP(A409,#REF!,6,FALSE)</f>
        <v>#REF!</v>
      </c>
      <c r="J409" s="160" t="s">
        <v>819</v>
      </c>
      <c r="K409" s="161">
        <v>1979</v>
      </c>
      <c r="L409" s="162"/>
      <c r="M409" s="162"/>
      <c r="N409" s="163"/>
      <c r="O409" s="164"/>
      <c r="P409" s="399" t="e">
        <f>#REF!</f>
        <v>#REF!</v>
      </c>
      <c r="Q409" s="399" t="s">
        <v>180</v>
      </c>
      <c r="R409" s="128">
        <v>12000</v>
      </c>
      <c r="S409" s="128"/>
      <c r="T409" s="128"/>
      <c r="U409" s="129"/>
      <c r="V409" s="129"/>
      <c r="W409" s="129"/>
      <c r="X409" s="129"/>
      <c r="Y409" s="129"/>
      <c r="Z409" s="3" t="e">
        <f aca="true" t="shared" si="59" ref="Z409:Z420">IF(P409,12000)</f>
        <v>#REF!</v>
      </c>
    </row>
    <row r="410" spans="1:26" ht="13.5">
      <c r="A410" s="111" t="s">
        <v>1460</v>
      </c>
      <c r="B410" s="100" t="str">
        <f aca="true" t="shared" si="60" ref="B410:B420">J410</f>
        <v>1979年/昭和54年</v>
      </c>
      <c r="C410" s="24" t="s">
        <v>398</v>
      </c>
      <c r="D410" s="24">
        <v>1979</v>
      </c>
      <c r="E410" s="26" t="s">
        <v>2262</v>
      </c>
      <c r="F410" s="24" t="str">
        <f t="shared" si="58"/>
        <v>OB197902</v>
      </c>
      <c r="G410" s="157" t="s">
        <v>820</v>
      </c>
      <c r="H410" s="158" t="s">
        <v>1085</v>
      </c>
      <c r="I410" s="159" t="e">
        <f>VLOOKUP(A410,#REF!,6,FALSE)</f>
        <v>#REF!</v>
      </c>
      <c r="J410" s="160" t="s">
        <v>819</v>
      </c>
      <c r="K410" s="161">
        <v>1979</v>
      </c>
      <c r="L410" s="162"/>
      <c r="M410" s="162"/>
      <c r="N410" s="163"/>
      <c r="O410" s="164"/>
      <c r="P410" s="399" t="e">
        <f>#REF!</f>
        <v>#REF!</v>
      </c>
      <c r="Q410" s="399" t="s">
        <v>180</v>
      </c>
      <c r="R410" s="128">
        <v>12000</v>
      </c>
      <c r="S410" s="128"/>
      <c r="T410" s="128"/>
      <c r="U410" s="129"/>
      <c r="V410" s="129"/>
      <c r="W410" s="129"/>
      <c r="X410" s="129"/>
      <c r="Y410" s="129"/>
      <c r="Z410" s="3" t="e">
        <f t="shared" si="59"/>
        <v>#REF!</v>
      </c>
    </row>
    <row r="411" spans="1:26" ht="13.5">
      <c r="A411" s="111" t="s">
        <v>1461</v>
      </c>
      <c r="B411" s="100" t="str">
        <f t="shared" si="60"/>
        <v>1979年/昭和54年</v>
      </c>
      <c r="C411" s="24" t="s">
        <v>398</v>
      </c>
      <c r="D411" s="24">
        <v>1979</v>
      </c>
      <c r="E411" s="26" t="s">
        <v>2264</v>
      </c>
      <c r="F411" s="24" t="str">
        <f t="shared" si="58"/>
        <v>OB197903</v>
      </c>
      <c r="G411" s="157" t="s">
        <v>821</v>
      </c>
      <c r="H411" s="158" t="s">
        <v>486</v>
      </c>
      <c r="I411" s="159" t="e">
        <f>VLOOKUP(A411,#REF!,6,FALSE)</f>
        <v>#REF!</v>
      </c>
      <c r="J411" s="160" t="s">
        <v>819</v>
      </c>
      <c r="K411" s="161">
        <v>1979</v>
      </c>
      <c r="L411" s="162"/>
      <c r="M411" s="167" t="s">
        <v>45</v>
      </c>
      <c r="N411" s="163"/>
      <c r="O411" s="164"/>
      <c r="P411" s="399" t="e">
        <f>#REF!</f>
        <v>#REF!</v>
      </c>
      <c r="Q411" s="399">
        <v>12000</v>
      </c>
      <c r="R411" s="128">
        <v>12000</v>
      </c>
      <c r="S411" s="128"/>
      <c r="T411" s="128"/>
      <c r="U411" s="129"/>
      <c r="V411" s="129"/>
      <c r="W411" s="129"/>
      <c r="X411" s="129"/>
      <c r="Y411" s="129"/>
      <c r="Z411" s="3" t="e">
        <f t="shared" si="59"/>
        <v>#REF!</v>
      </c>
    </row>
    <row r="412" spans="1:26" ht="13.5">
      <c r="A412" s="111" t="s">
        <v>1462</v>
      </c>
      <c r="B412" s="100" t="str">
        <f t="shared" si="60"/>
        <v>1979年/昭和54年</v>
      </c>
      <c r="C412" s="24" t="s">
        <v>398</v>
      </c>
      <c r="D412" s="24">
        <v>1979</v>
      </c>
      <c r="E412" s="26" t="s">
        <v>2266</v>
      </c>
      <c r="F412" s="24" t="str">
        <f t="shared" si="58"/>
        <v>OB197904</v>
      </c>
      <c r="G412" s="157" t="s">
        <v>504</v>
      </c>
      <c r="H412" s="158" t="s">
        <v>1138</v>
      </c>
      <c r="I412" s="159" t="e">
        <f>VLOOKUP(A412,#REF!,6,FALSE)</f>
        <v>#REF!</v>
      </c>
      <c r="J412" s="160" t="s">
        <v>819</v>
      </c>
      <c r="K412" s="161">
        <v>1979</v>
      </c>
      <c r="L412" s="167" t="s">
        <v>514</v>
      </c>
      <c r="M412" s="162"/>
      <c r="N412" s="163"/>
      <c r="O412" s="164"/>
      <c r="P412" s="399" t="e">
        <f>#REF!</f>
        <v>#REF!</v>
      </c>
      <c r="Q412" s="399" t="s">
        <v>180</v>
      </c>
      <c r="R412" s="128"/>
      <c r="S412" s="128"/>
      <c r="T412" s="128"/>
      <c r="U412" s="129"/>
      <c r="V412" s="129"/>
      <c r="W412" s="129"/>
      <c r="X412" s="129"/>
      <c r="Y412" s="129"/>
      <c r="Z412" s="3" t="e">
        <f t="shared" si="59"/>
        <v>#REF!</v>
      </c>
    </row>
    <row r="413" spans="1:26" ht="13.5">
      <c r="A413" s="111" t="s">
        <v>1463</v>
      </c>
      <c r="B413" s="100" t="str">
        <f t="shared" si="60"/>
        <v>1979年/昭和54年</v>
      </c>
      <c r="C413" s="24" t="s">
        <v>398</v>
      </c>
      <c r="D413" s="24">
        <v>1979</v>
      </c>
      <c r="E413" s="26" t="s">
        <v>2268</v>
      </c>
      <c r="F413" s="24" t="str">
        <f t="shared" si="58"/>
        <v>OB197905</v>
      </c>
      <c r="G413" s="157" t="s">
        <v>822</v>
      </c>
      <c r="H413" s="158" t="s">
        <v>1139</v>
      </c>
      <c r="I413" s="159" t="e">
        <f>VLOOKUP(A413,#REF!,6,FALSE)</f>
        <v>#REF!</v>
      </c>
      <c r="J413" s="160" t="s">
        <v>819</v>
      </c>
      <c r="K413" s="161">
        <v>1979</v>
      </c>
      <c r="L413" s="162"/>
      <c r="M413" s="162"/>
      <c r="N413" s="163"/>
      <c r="O413" s="164"/>
      <c r="P413" s="399" t="e">
        <f>#REF!</f>
        <v>#REF!</v>
      </c>
      <c r="Q413" s="399" t="s">
        <v>180</v>
      </c>
      <c r="R413" s="128"/>
      <c r="S413" s="128"/>
      <c r="T413" s="128"/>
      <c r="U413" s="129"/>
      <c r="V413" s="129"/>
      <c r="W413" s="129"/>
      <c r="X413" s="129"/>
      <c r="Y413" s="129"/>
      <c r="Z413" s="3" t="e">
        <f t="shared" si="59"/>
        <v>#REF!</v>
      </c>
    </row>
    <row r="414" spans="1:26" ht="13.5">
      <c r="A414" s="111" t="s">
        <v>1464</v>
      </c>
      <c r="B414" s="100" t="str">
        <f t="shared" si="60"/>
        <v>1979年/昭和54年</v>
      </c>
      <c r="C414" s="24" t="s">
        <v>398</v>
      </c>
      <c r="D414" s="24">
        <v>1979</v>
      </c>
      <c r="E414" s="26" t="s">
        <v>2270</v>
      </c>
      <c r="F414" s="24" t="str">
        <f t="shared" si="58"/>
        <v>OB197906</v>
      </c>
      <c r="G414" s="157" t="s">
        <v>823</v>
      </c>
      <c r="H414" s="158" t="s">
        <v>1140</v>
      </c>
      <c r="I414" s="159" t="e">
        <f>VLOOKUP(A414,#REF!,6,FALSE)</f>
        <v>#REF!</v>
      </c>
      <c r="J414" s="160" t="s">
        <v>819</v>
      </c>
      <c r="K414" s="161">
        <v>1979</v>
      </c>
      <c r="L414" s="162"/>
      <c r="M414" s="162"/>
      <c r="N414" s="163"/>
      <c r="O414" s="192" t="s">
        <v>2964</v>
      </c>
      <c r="P414" s="399" t="e">
        <f>#REF!</f>
        <v>#REF!</v>
      </c>
      <c r="Q414" s="399">
        <v>12000</v>
      </c>
      <c r="R414" s="128">
        <v>24000</v>
      </c>
      <c r="S414" s="198"/>
      <c r="T414" s="128"/>
      <c r="U414" s="129"/>
      <c r="V414" s="129"/>
      <c r="W414" s="129"/>
      <c r="X414" s="129"/>
      <c r="Y414" s="129"/>
      <c r="Z414" s="3" t="e">
        <f t="shared" si="59"/>
        <v>#REF!</v>
      </c>
    </row>
    <row r="415" spans="1:26" ht="13.5">
      <c r="A415" s="111" t="s">
        <v>1465</v>
      </c>
      <c r="B415" s="100" t="str">
        <f t="shared" si="60"/>
        <v>1979年/昭和54年</v>
      </c>
      <c r="C415" s="24" t="s">
        <v>398</v>
      </c>
      <c r="D415" s="24">
        <v>1979</v>
      </c>
      <c r="E415" s="26" t="s">
        <v>2271</v>
      </c>
      <c r="F415" s="24" t="str">
        <f t="shared" si="58"/>
        <v>OB197907</v>
      </c>
      <c r="G415" s="157" t="s">
        <v>824</v>
      </c>
      <c r="H415" s="158" t="s">
        <v>391</v>
      </c>
      <c r="I415" s="159" t="e">
        <f>VLOOKUP(A415,#REF!,6,FALSE)</f>
        <v>#REF!</v>
      </c>
      <c r="J415" s="160" t="s">
        <v>819</v>
      </c>
      <c r="K415" s="161">
        <v>1979</v>
      </c>
      <c r="L415" s="162"/>
      <c r="M415" s="167" t="s">
        <v>45</v>
      </c>
      <c r="N415" s="163"/>
      <c r="O415" s="164"/>
      <c r="P415" s="399" t="e">
        <f>#REF!</f>
        <v>#REF!</v>
      </c>
      <c r="Q415" s="399">
        <v>12000</v>
      </c>
      <c r="R415" s="128">
        <v>12000</v>
      </c>
      <c r="S415" s="128">
        <v>12000</v>
      </c>
      <c r="T415" s="128"/>
      <c r="U415" s="129"/>
      <c r="V415" s="129"/>
      <c r="W415" s="129"/>
      <c r="X415" s="129"/>
      <c r="Y415" s="129"/>
      <c r="Z415" s="3" t="e">
        <f t="shared" si="59"/>
        <v>#REF!</v>
      </c>
    </row>
    <row r="416" spans="1:26" ht="13.5">
      <c r="A416" s="111" t="s">
        <v>1466</v>
      </c>
      <c r="B416" s="100" t="str">
        <f t="shared" si="60"/>
        <v>1979年/昭和54年</v>
      </c>
      <c r="C416" s="24" t="s">
        <v>398</v>
      </c>
      <c r="D416" s="24">
        <v>1979</v>
      </c>
      <c r="E416" s="26" t="s">
        <v>2272</v>
      </c>
      <c r="F416" s="24" t="str">
        <f t="shared" si="58"/>
        <v>OB197908</v>
      </c>
      <c r="G416" s="157" t="s">
        <v>2965</v>
      </c>
      <c r="H416" s="158" t="s">
        <v>1141</v>
      </c>
      <c r="I416" s="159" t="e">
        <f>VLOOKUP(A416,#REF!,6,FALSE)</f>
        <v>#REF!</v>
      </c>
      <c r="J416" s="160" t="s">
        <v>819</v>
      </c>
      <c r="K416" s="161">
        <v>1979</v>
      </c>
      <c r="L416" s="162"/>
      <c r="M416" s="167" t="s">
        <v>45</v>
      </c>
      <c r="N416" s="163"/>
      <c r="O416" s="164"/>
      <c r="P416" s="399" t="e">
        <f>#REF!</f>
        <v>#REF!</v>
      </c>
      <c r="Q416" s="399">
        <v>12000</v>
      </c>
      <c r="R416" s="128">
        <v>12000</v>
      </c>
      <c r="S416" s="128">
        <v>12000</v>
      </c>
      <c r="T416" s="128"/>
      <c r="U416" s="129"/>
      <c r="V416" s="129"/>
      <c r="W416" s="129"/>
      <c r="X416" s="129"/>
      <c r="Y416" s="129"/>
      <c r="Z416" s="3" t="e">
        <f t="shared" si="59"/>
        <v>#REF!</v>
      </c>
    </row>
    <row r="417" spans="1:25" ht="13.5">
      <c r="A417" s="111" t="s">
        <v>1467</v>
      </c>
      <c r="B417" s="100" t="str">
        <f t="shared" si="60"/>
        <v>1979年/昭和54年</v>
      </c>
      <c r="C417" s="24" t="s">
        <v>398</v>
      </c>
      <c r="D417" s="24">
        <v>1979</v>
      </c>
      <c r="E417" s="26" t="s">
        <v>2273</v>
      </c>
      <c r="F417" s="24" t="str">
        <f t="shared" si="58"/>
        <v>OB197909</v>
      </c>
      <c r="G417" s="158" t="s">
        <v>2512</v>
      </c>
      <c r="H417" s="158" t="s">
        <v>1142</v>
      </c>
      <c r="I417" s="159" t="e">
        <f>VLOOKUP(A417,#REF!,6,FALSE)</f>
        <v>#REF!</v>
      </c>
      <c r="J417" s="160" t="s">
        <v>819</v>
      </c>
      <c r="K417" s="161"/>
      <c r="L417" s="162"/>
      <c r="M417" s="167"/>
      <c r="N417" s="163"/>
      <c r="O417" s="164"/>
      <c r="P417" s="399" t="e">
        <f>#REF!</f>
        <v>#REF!</v>
      </c>
      <c r="Q417" s="399" t="s">
        <v>180</v>
      </c>
      <c r="R417" s="128"/>
      <c r="S417" s="128"/>
      <c r="T417" s="128"/>
      <c r="U417" s="129"/>
      <c r="V417" s="129"/>
      <c r="W417" s="129"/>
      <c r="X417" s="129"/>
      <c r="Y417" s="129"/>
    </row>
    <row r="418" spans="1:26" ht="13.5">
      <c r="A418" s="111" t="s">
        <v>1468</v>
      </c>
      <c r="B418" s="100" t="str">
        <f t="shared" si="60"/>
        <v>1979年/昭和54年</v>
      </c>
      <c r="C418" s="24" t="s">
        <v>398</v>
      </c>
      <c r="D418" s="24">
        <v>1979</v>
      </c>
      <c r="E418" s="26" t="s">
        <v>2274</v>
      </c>
      <c r="F418" s="24" t="str">
        <f t="shared" si="58"/>
        <v>OB197910</v>
      </c>
      <c r="G418" s="157" t="s">
        <v>826</v>
      </c>
      <c r="H418" s="158" t="s">
        <v>1143</v>
      </c>
      <c r="I418" s="159" t="e">
        <f>VLOOKUP(A418,#REF!,6,FALSE)</f>
        <v>#REF!</v>
      </c>
      <c r="J418" s="160" t="s">
        <v>819</v>
      </c>
      <c r="K418" s="161">
        <v>1979</v>
      </c>
      <c r="L418" s="162"/>
      <c r="M418" s="162"/>
      <c r="N418" s="163"/>
      <c r="O418" s="164"/>
      <c r="P418" s="399" t="e">
        <f>#REF!</f>
        <v>#REF!</v>
      </c>
      <c r="Q418" s="399" t="s">
        <v>180</v>
      </c>
      <c r="R418" s="128">
        <v>12000</v>
      </c>
      <c r="S418" s="128">
        <v>12000</v>
      </c>
      <c r="T418" s="128"/>
      <c r="U418" s="129"/>
      <c r="V418" s="129"/>
      <c r="W418" s="129"/>
      <c r="X418" s="129"/>
      <c r="Y418" s="129"/>
      <c r="Z418" s="3" t="e">
        <f t="shared" si="59"/>
        <v>#REF!</v>
      </c>
    </row>
    <row r="419" spans="1:26" ht="13.5">
      <c r="A419" s="111" t="s">
        <v>1469</v>
      </c>
      <c r="B419" s="100" t="str">
        <f t="shared" si="60"/>
        <v>1979年/昭和54年</v>
      </c>
      <c r="C419" s="24" t="s">
        <v>398</v>
      </c>
      <c r="D419" s="24">
        <v>1979</v>
      </c>
      <c r="E419" s="26" t="s">
        <v>2275</v>
      </c>
      <c r="F419" s="24" t="str">
        <f t="shared" si="58"/>
        <v>OB197911</v>
      </c>
      <c r="G419" s="157" t="s">
        <v>2966</v>
      </c>
      <c r="H419" s="158" t="s">
        <v>1144</v>
      </c>
      <c r="I419" s="159" t="e">
        <f>VLOOKUP(A419,#REF!,6,FALSE)</f>
        <v>#REF!</v>
      </c>
      <c r="J419" s="160" t="s">
        <v>819</v>
      </c>
      <c r="K419" s="161">
        <v>1979</v>
      </c>
      <c r="L419" s="162"/>
      <c r="M419" s="162"/>
      <c r="N419" s="163"/>
      <c r="O419" s="164"/>
      <c r="P419" s="399" t="e">
        <f>#REF!</f>
        <v>#REF!</v>
      </c>
      <c r="Q419" s="399">
        <v>12000</v>
      </c>
      <c r="R419" s="128">
        <v>12000</v>
      </c>
      <c r="S419" s="128"/>
      <c r="T419" s="128"/>
      <c r="U419" s="129"/>
      <c r="V419" s="129"/>
      <c r="W419" s="129"/>
      <c r="X419" s="129"/>
      <c r="Y419" s="129"/>
      <c r="Z419" s="3" t="e">
        <f t="shared" si="59"/>
        <v>#REF!</v>
      </c>
    </row>
    <row r="420" spans="1:26" ht="13.5">
      <c r="A420" s="111" t="s">
        <v>1470</v>
      </c>
      <c r="B420" s="101" t="str">
        <f t="shared" si="60"/>
        <v>1979年/昭和54年</v>
      </c>
      <c r="C420" s="24" t="s">
        <v>398</v>
      </c>
      <c r="D420" s="24">
        <v>1979</v>
      </c>
      <c r="E420" s="26" t="s">
        <v>2276</v>
      </c>
      <c r="F420" s="24" t="str">
        <f t="shared" si="58"/>
        <v>OB197912</v>
      </c>
      <c r="G420" s="157" t="s">
        <v>827</v>
      </c>
      <c r="H420" s="158" t="s">
        <v>1145</v>
      </c>
      <c r="I420" s="159" t="e">
        <f>VLOOKUP(A420,#REF!,6,FALSE)</f>
        <v>#REF!</v>
      </c>
      <c r="J420" s="160" t="s">
        <v>819</v>
      </c>
      <c r="K420" s="161">
        <v>1979</v>
      </c>
      <c r="L420" s="162"/>
      <c r="M420" s="167" t="s">
        <v>45</v>
      </c>
      <c r="N420" s="163"/>
      <c r="O420" s="164"/>
      <c r="P420" s="399" t="e">
        <f>#REF!</f>
        <v>#REF!</v>
      </c>
      <c r="Q420" s="399">
        <v>12000</v>
      </c>
      <c r="R420" s="128">
        <v>12000</v>
      </c>
      <c r="S420" s="128">
        <v>12000</v>
      </c>
      <c r="T420" s="128"/>
      <c r="U420" s="129"/>
      <c r="V420" s="129"/>
      <c r="W420" s="129"/>
      <c r="X420" s="129"/>
      <c r="Y420" s="129"/>
      <c r="Z420" s="3" t="e">
        <f t="shared" si="59"/>
        <v>#REF!</v>
      </c>
    </row>
    <row r="421" spans="1:26" s="15" customFormat="1" ht="14.25" customHeight="1">
      <c r="A421" s="105"/>
      <c r="B421" s="102"/>
      <c r="C421" s="105"/>
      <c r="D421" s="105"/>
      <c r="E421" s="106"/>
      <c r="F421" s="105"/>
      <c r="G421" s="168">
        <f>COUNTA(G409:G420)</f>
        <v>12</v>
      </c>
      <c r="H421" s="168"/>
      <c r="I421" s="159"/>
      <c r="J421" s="170"/>
      <c r="K421" s="170"/>
      <c r="L421" s="171">
        <f>COUNTA(L409:L420)</f>
        <v>1</v>
      </c>
      <c r="M421" s="172">
        <f>COUNTA(G409:G420)-COUNTA(L409:L420)</f>
        <v>11</v>
      </c>
      <c r="N421" s="173"/>
      <c r="O421" s="174"/>
      <c r="P421" s="193">
        <f>COUNTIF(P409:P420,12000)</f>
        <v>0</v>
      </c>
      <c r="Q421" s="193">
        <v>6</v>
      </c>
      <c r="R421" s="193">
        <v>9</v>
      </c>
      <c r="S421" s="141">
        <f>COUNTA(S409:S420)</f>
        <v>4</v>
      </c>
      <c r="T421" s="141">
        <f>COUNTA(T409:T420)</f>
        <v>0</v>
      </c>
      <c r="U421" s="142"/>
      <c r="V421" s="142"/>
      <c r="W421" s="142"/>
      <c r="X421" s="142"/>
      <c r="Y421" s="142"/>
      <c r="Z421" s="3"/>
    </row>
    <row r="422" spans="1:26" s="15" customFormat="1" ht="14.25" customHeight="1">
      <c r="A422" s="105"/>
      <c r="B422" s="102"/>
      <c r="C422" s="105"/>
      <c r="D422" s="105"/>
      <c r="E422" s="106"/>
      <c r="F422" s="105"/>
      <c r="G422" s="168"/>
      <c r="H422" s="168"/>
      <c r="I422" s="159"/>
      <c r="J422" s="170"/>
      <c r="K422" s="170"/>
      <c r="L422" s="171"/>
      <c r="M422" s="167" t="s">
        <v>2805</v>
      </c>
      <c r="N422" s="166"/>
      <c r="O422" s="181"/>
      <c r="P422" s="181" t="e">
        <f>SUM(P409:P420)</f>
        <v>#REF!</v>
      </c>
      <c r="Q422" s="181">
        <v>72000</v>
      </c>
      <c r="R422" s="129">
        <v>120000</v>
      </c>
      <c r="S422" s="129">
        <f>SUM(S409:S420)</f>
        <v>48000</v>
      </c>
      <c r="T422" s="129">
        <f>SUM(T409:T420)</f>
        <v>0</v>
      </c>
      <c r="U422" s="142"/>
      <c r="V422" s="142"/>
      <c r="W422" s="142"/>
      <c r="X422" s="142"/>
      <c r="Y422" s="142"/>
      <c r="Z422" s="3"/>
    </row>
    <row r="423" spans="1:26" s="15" customFormat="1" ht="14.25" customHeight="1">
      <c r="A423" s="105"/>
      <c r="B423" s="102"/>
      <c r="C423" s="105"/>
      <c r="D423" s="105"/>
      <c r="E423" s="106"/>
      <c r="F423" s="105"/>
      <c r="G423" s="177"/>
      <c r="H423" s="177"/>
      <c r="I423" s="159"/>
      <c r="J423" s="179"/>
      <c r="K423" s="179"/>
      <c r="L423" s="180"/>
      <c r="M423" s="167" t="s">
        <v>2806</v>
      </c>
      <c r="N423" s="166"/>
      <c r="O423" s="181"/>
      <c r="P423" s="181">
        <f>$M421*12000</f>
        <v>132000</v>
      </c>
      <c r="Q423" s="181">
        <v>132000</v>
      </c>
      <c r="R423" s="129">
        <v>132000</v>
      </c>
      <c r="S423" s="129">
        <f>$M421*12000</f>
        <v>132000</v>
      </c>
      <c r="T423" s="129">
        <f>$M421*12000</f>
        <v>132000</v>
      </c>
      <c r="U423" s="142"/>
      <c r="V423" s="142"/>
      <c r="W423" s="142"/>
      <c r="X423" s="142"/>
      <c r="Y423" s="142"/>
      <c r="Z423" s="3"/>
    </row>
    <row r="424" spans="1:26" s="15" customFormat="1" ht="14.25" customHeight="1">
      <c r="A424" s="105"/>
      <c r="B424" s="102"/>
      <c r="C424" s="105"/>
      <c r="D424" s="105"/>
      <c r="E424" s="106"/>
      <c r="F424" s="105"/>
      <c r="G424" s="177"/>
      <c r="H424" s="177"/>
      <c r="I424" s="159"/>
      <c r="J424" s="179"/>
      <c r="K424" s="179"/>
      <c r="L424" s="180"/>
      <c r="M424" s="182" t="s">
        <v>2807</v>
      </c>
      <c r="N424" s="183"/>
      <c r="O424" s="184"/>
      <c r="P424" s="184" t="e">
        <f>P422-P423</f>
        <v>#REF!</v>
      </c>
      <c r="Q424" s="184">
        <v>-60000</v>
      </c>
      <c r="R424" s="129">
        <v>-12000</v>
      </c>
      <c r="S424" s="129">
        <f>S422-S423</f>
        <v>-84000</v>
      </c>
      <c r="T424" s="129">
        <f>T422-T423</f>
        <v>-132000</v>
      </c>
      <c r="U424" s="142"/>
      <c r="V424" s="142"/>
      <c r="W424" s="142"/>
      <c r="X424" s="142"/>
      <c r="Y424" s="142"/>
      <c r="Z424" s="3"/>
    </row>
    <row r="425" spans="1:26" s="15" customFormat="1" ht="14.25" customHeight="1">
      <c r="A425" s="105"/>
      <c r="B425" s="107"/>
      <c r="C425" s="105"/>
      <c r="D425" s="105"/>
      <c r="E425" s="106"/>
      <c r="F425" s="105"/>
      <c r="G425" s="177"/>
      <c r="H425" s="177"/>
      <c r="I425" s="159"/>
      <c r="J425" s="179"/>
      <c r="K425" s="179"/>
      <c r="L425" s="180"/>
      <c r="M425" s="185" t="s">
        <v>2808</v>
      </c>
      <c r="N425" s="186"/>
      <c r="O425" s="187"/>
      <c r="P425" s="188">
        <f>P421/$M421</f>
        <v>0</v>
      </c>
      <c r="Q425" s="188">
        <v>0.5454545454545454</v>
      </c>
      <c r="R425" s="156">
        <v>0.8181818181818182</v>
      </c>
      <c r="S425" s="156">
        <f>S421/$M421</f>
        <v>0.36363636363636365</v>
      </c>
      <c r="T425" s="156">
        <f>T421/$M421</f>
        <v>0</v>
      </c>
      <c r="U425" s="142"/>
      <c r="V425" s="142"/>
      <c r="W425" s="142"/>
      <c r="X425" s="142"/>
      <c r="Y425" s="142"/>
      <c r="Z425" s="3"/>
    </row>
    <row r="426" spans="1:26" ht="13.5">
      <c r="A426" s="111" t="s">
        <v>1471</v>
      </c>
      <c r="B426" s="100" t="str">
        <f>J426</f>
        <v>1980年/昭和55年</v>
      </c>
      <c r="C426" s="24" t="s">
        <v>398</v>
      </c>
      <c r="D426" s="24">
        <v>1980</v>
      </c>
      <c r="E426" s="26" t="s">
        <v>1545</v>
      </c>
      <c r="F426" s="24" t="str">
        <f aca="true" t="shared" si="61" ref="F426:F438">CONCATENATE(C426,D426,E426)</f>
        <v>OB198001</v>
      </c>
      <c r="G426" s="157" t="s">
        <v>828</v>
      </c>
      <c r="H426" s="158" t="s">
        <v>2967</v>
      </c>
      <c r="I426" s="159" t="e">
        <f>VLOOKUP(A426,#REF!,6,FALSE)</f>
        <v>#REF!</v>
      </c>
      <c r="J426" s="160" t="s">
        <v>829</v>
      </c>
      <c r="K426" s="161">
        <v>1980</v>
      </c>
      <c r="L426" s="162"/>
      <c r="M426" s="167" t="s">
        <v>45</v>
      </c>
      <c r="N426" s="163"/>
      <c r="O426" s="164" t="s">
        <v>2968</v>
      </c>
      <c r="P426" s="399" t="e">
        <f>#REF!</f>
        <v>#REF!</v>
      </c>
      <c r="Q426" s="399" t="s">
        <v>180</v>
      </c>
      <c r="R426" s="128">
        <v>12000</v>
      </c>
      <c r="S426" s="128">
        <v>12000</v>
      </c>
      <c r="T426" s="128"/>
      <c r="U426" s="129"/>
      <c r="V426" s="129"/>
      <c r="W426" s="129"/>
      <c r="X426" s="129"/>
      <c r="Y426" s="129"/>
      <c r="Z426" s="3" t="e">
        <f aca="true" t="shared" si="62" ref="Z426:Z489">IF(P426,12000)</f>
        <v>#REF!</v>
      </c>
    </row>
    <row r="427" spans="1:26" ht="13.5">
      <c r="A427" s="111" t="s">
        <v>1472</v>
      </c>
      <c r="B427" s="100" t="str">
        <f aca="true" t="shared" si="63" ref="B427:B438">J427</f>
        <v>1980年/昭和55年</v>
      </c>
      <c r="C427" s="24" t="s">
        <v>398</v>
      </c>
      <c r="D427" s="24">
        <v>1980</v>
      </c>
      <c r="E427" s="26" t="s">
        <v>2263</v>
      </c>
      <c r="F427" s="24" t="str">
        <f t="shared" si="61"/>
        <v>OB198002</v>
      </c>
      <c r="G427" s="157" t="s">
        <v>830</v>
      </c>
      <c r="H427" s="158" t="s">
        <v>1077</v>
      </c>
      <c r="I427" s="159" t="e">
        <f>VLOOKUP(A427,#REF!,6,FALSE)</f>
        <v>#REF!</v>
      </c>
      <c r="J427" s="160" t="s">
        <v>829</v>
      </c>
      <c r="K427" s="161">
        <v>1980</v>
      </c>
      <c r="L427" s="162"/>
      <c r="M427" s="162"/>
      <c r="N427" s="163"/>
      <c r="O427" s="164"/>
      <c r="P427" s="399" t="e">
        <f>#REF!</f>
        <v>#REF!</v>
      </c>
      <c r="Q427" s="399">
        <v>12000</v>
      </c>
      <c r="R427" s="128">
        <v>12000</v>
      </c>
      <c r="S427" s="128">
        <v>12000</v>
      </c>
      <c r="T427" s="128"/>
      <c r="U427" s="129"/>
      <c r="V427" s="129"/>
      <c r="W427" s="129"/>
      <c r="X427" s="129"/>
      <c r="Y427" s="129"/>
      <c r="Z427" s="3" t="e">
        <f t="shared" si="62"/>
        <v>#REF!</v>
      </c>
    </row>
    <row r="428" spans="1:26" ht="13.5">
      <c r="A428" s="111" t="s">
        <v>1473</v>
      </c>
      <c r="B428" s="100" t="str">
        <f t="shared" si="63"/>
        <v>1980年/昭和55年</v>
      </c>
      <c r="C428" s="24" t="s">
        <v>398</v>
      </c>
      <c r="D428" s="24">
        <v>1980</v>
      </c>
      <c r="E428" s="26" t="s">
        <v>2264</v>
      </c>
      <c r="F428" s="24" t="str">
        <f t="shared" si="61"/>
        <v>OB198003</v>
      </c>
      <c r="G428" s="157" t="s">
        <v>831</v>
      </c>
      <c r="H428" s="158" t="s">
        <v>601</v>
      </c>
      <c r="I428" s="159" t="e">
        <f>VLOOKUP(A428,#REF!,6,FALSE)</f>
        <v>#REF!</v>
      </c>
      <c r="J428" s="160" t="s">
        <v>829</v>
      </c>
      <c r="K428" s="161">
        <v>1980</v>
      </c>
      <c r="L428" s="162"/>
      <c r="M428" s="162"/>
      <c r="N428" s="163"/>
      <c r="O428" s="164"/>
      <c r="P428" s="399" t="e">
        <f>#REF!</f>
        <v>#REF!</v>
      </c>
      <c r="Q428" s="399">
        <v>12000</v>
      </c>
      <c r="R428" s="128">
        <v>12000</v>
      </c>
      <c r="S428" s="128"/>
      <c r="T428" s="128"/>
      <c r="U428" s="129"/>
      <c r="V428" s="129"/>
      <c r="W428" s="129"/>
      <c r="X428" s="129"/>
      <c r="Y428" s="129"/>
      <c r="Z428" s="3" t="e">
        <f t="shared" si="62"/>
        <v>#REF!</v>
      </c>
    </row>
    <row r="429" spans="1:26" ht="13.5">
      <c r="A429" s="111" t="s">
        <v>1474</v>
      </c>
      <c r="B429" s="100" t="str">
        <f t="shared" si="63"/>
        <v>1980年/昭和55年</v>
      </c>
      <c r="C429" s="24" t="s">
        <v>398</v>
      </c>
      <c r="D429" s="24">
        <v>1980</v>
      </c>
      <c r="E429" s="26" t="s">
        <v>2266</v>
      </c>
      <c r="F429" s="24" t="str">
        <f t="shared" si="61"/>
        <v>OB198004</v>
      </c>
      <c r="G429" s="157" t="s">
        <v>2969</v>
      </c>
      <c r="H429" s="158" t="s">
        <v>752</v>
      </c>
      <c r="I429" s="159" t="e">
        <f>VLOOKUP(A429,#REF!,6,FALSE)</f>
        <v>#REF!</v>
      </c>
      <c r="J429" s="160" t="s">
        <v>829</v>
      </c>
      <c r="K429" s="161">
        <v>1980</v>
      </c>
      <c r="L429" s="162"/>
      <c r="M429" s="162"/>
      <c r="N429" s="163"/>
      <c r="O429" s="164"/>
      <c r="P429" s="399" t="e">
        <f>#REF!</f>
        <v>#REF!</v>
      </c>
      <c r="Q429" s="399" t="s">
        <v>180</v>
      </c>
      <c r="R429" s="128">
        <v>12000</v>
      </c>
      <c r="S429" s="128"/>
      <c r="T429" s="128"/>
      <c r="U429" s="129"/>
      <c r="V429" s="129"/>
      <c r="W429" s="129"/>
      <c r="X429" s="129"/>
      <c r="Y429" s="129"/>
      <c r="Z429" s="3" t="e">
        <f t="shared" si="62"/>
        <v>#REF!</v>
      </c>
    </row>
    <row r="430" spans="1:26" ht="13.5">
      <c r="A430" s="111" t="s">
        <v>1475</v>
      </c>
      <c r="B430" s="100" t="str">
        <f t="shared" si="63"/>
        <v>1980年/昭和55年</v>
      </c>
      <c r="C430" s="24" t="s">
        <v>398</v>
      </c>
      <c r="D430" s="24">
        <v>1980</v>
      </c>
      <c r="E430" s="26" t="s">
        <v>2268</v>
      </c>
      <c r="F430" s="24" t="str">
        <f t="shared" si="61"/>
        <v>OB198005</v>
      </c>
      <c r="G430" s="157" t="s">
        <v>245</v>
      </c>
      <c r="H430" s="158" t="s">
        <v>1146</v>
      </c>
      <c r="I430" s="159" t="e">
        <f>VLOOKUP(A430,#REF!,6,FALSE)</f>
        <v>#REF!</v>
      </c>
      <c r="J430" s="160" t="s">
        <v>829</v>
      </c>
      <c r="K430" s="161">
        <v>1980</v>
      </c>
      <c r="L430" s="162"/>
      <c r="M430" s="162"/>
      <c r="N430" s="163"/>
      <c r="O430" s="164"/>
      <c r="P430" s="399" t="e">
        <f>#REF!</f>
        <v>#REF!</v>
      </c>
      <c r="Q430" s="399" t="s">
        <v>180</v>
      </c>
      <c r="R430" s="128"/>
      <c r="S430" s="128"/>
      <c r="T430" s="128"/>
      <c r="U430" s="129"/>
      <c r="V430" s="129"/>
      <c r="W430" s="129"/>
      <c r="X430" s="129"/>
      <c r="Y430" s="129"/>
      <c r="Z430" s="3" t="e">
        <f t="shared" si="62"/>
        <v>#REF!</v>
      </c>
    </row>
    <row r="431" spans="1:26" ht="13.5">
      <c r="A431" s="111" t="s">
        <v>1476</v>
      </c>
      <c r="B431" s="100" t="str">
        <f t="shared" si="63"/>
        <v>1980年/昭和55年</v>
      </c>
      <c r="C431" s="24" t="s">
        <v>398</v>
      </c>
      <c r="D431" s="24">
        <v>1980</v>
      </c>
      <c r="E431" s="26" t="s">
        <v>2270</v>
      </c>
      <c r="F431" s="24" t="str">
        <f t="shared" si="61"/>
        <v>OB198006</v>
      </c>
      <c r="G431" s="157" t="s">
        <v>832</v>
      </c>
      <c r="H431" s="158" t="s">
        <v>773</v>
      </c>
      <c r="I431" s="159" t="e">
        <f>VLOOKUP(A431,#REF!,6,FALSE)</f>
        <v>#REF!</v>
      </c>
      <c r="J431" s="160" t="s">
        <v>829</v>
      </c>
      <c r="K431" s="161">
        <v>1980</v>
      </c>
      <c r="L431" s="162"/>
      <c r="M431" s="167" t="s">
        <v>45</v>
      </c>
      <c r="N431" s="163"/>
      <c r="O431" s="164"/>
      <c r="P431" s="399" t="e">
        <f>#REF!</f>
        <v>#REF!</v>
      </c>
      <c r="Q431" s="399">
        <v>12000</v>
      </c>
      <c r="R431" s="128">
        <v>12000</v>
      </c>
      <c r="S431" s="128"/>
      <c r="T431" s="128"/>
      <c r="U431" s="129"/>
      <c r="V431" s="129"/>
      <c r="W431" s="129"/>
      <c r="X431" s="129"/>
      <c r="Y431" s="129"/>
      <c r="Z431" s="3" t="e">
        <f t="shared" si="62"/>
        <v>#REF!</v>
      </c>
    </row>
    <row r="432" spans="1:26" ht="13.5">
      <c r="A432" s="111" t="s">
        <v>1477</v>
      </c>
      <c r="B432" s="100" t="str">
        <f t="shared" si="63"/>
        <v>1980年/昭和55年</v>
      </c>
      <c r="C432" s="24" t="s">
        <v>398</v>
      </c>
      <c r="D432" s="24">
        <v>1980</v>
      </c>
      <c r="E432" s="26" t="s">
        <v>2271</v>
      </c>
      <c r="F432" s="24" t="str">
        <f t="shared" si="61"/>
        <v>OB198007</v>
      </c>
      <c r="G432" s="157" t="s">
        <v>2970</v>
      </c>
      <c r="H432" s="158" t="s">
        <v>1122</v>
      </c>
      <c r="I432" s="159" t="e">
        <f>VLOOKUP(A432,#REF!,6,FALSE)</f>
        <v>#REF!</v>
      </c>
      <c r="J432" s="160" t="s">
        <v>829</v>
      </c>
      <c r="K432" s="161">
        <v>1980</v>
      </c>
      <c r="L432" s="162"/>
      <c r="M432" s="162"/>
      <c r="N432" s="163"/>
      <c r="O432" s="164"/>
      <c r="P432" s="399" t="e">
        <f>#REF!</f>
        <v>#REF!</v>
      </c>
      <c r="Q432" s="399">
        <v>12000</v>
      </c>
      <c r="R432" s="128">
        <v>12000</v>
      </c>
      <c r="S432" s="128">
        <v>12000</v>
      </c>
      <c r="T432" s="128"/>
      <c r="U432" s="129"/>
      <c r="V432" s="129"/>
      <c r="W432" s="129"/>
      <c r="X432" s="129"/>
      <c r="Y432" s="129"/>
      <c r="Z432" s="3" t="e">
        <f t="shared" si="62"/>
        <v>#REF!</v>
      </c>
    </row>
    <row r="433" spans="1:26" ht="13.5">
      <c r="A433" s="111" t="s">
        <v>1478</v>
      </c>
      <c r="B433" s="100" t="str">
        <f t="shared" si="63"/>
        <v>1980年/昭和55年</v>
      </c>
      <c r="C433" s="24" t="s">
        <v>398</v>
      </c>
      <c r="D433" s="24">
        <v>1980</v>
      </c>
      <c r="E433" s="26" t="s">
        <v>2272</v>
      </c>
      <c r="F433" s="24" t="str">
        <f t="shared" si="61"/>
        <v>OB198008</v>
      </c>
      <c r="G433" s="157" t="s">
        <v>833</v>
      </c>
      <c r="H433" s="158" t="s">
        <v>1076</v>
      </c>
      <c r="I433" s="159" t="e">
        <f>VLOOKUP(A433,#REF!,6,FALSE)</f>
        <v>#REF!</v>
      </c>
      <c r="J433" s="160" t="s">
        <v>829</v>
      </c>
      <c r="K433" s="161">
        <v>1980</v>
      </c>
      <c r="L433" s="162"/>
      <c r="M433" s="167" t="s">
        <v>45</v>
      </c>
      <c r="N433" s="163"/>
      <c r="O433" s="164"/>
      <c r="P433" s="399" t="e">
        <f>#REF!</f>
        <v>#REF!</v>
      </c>
      <c r="Q433" s="399">
        <v>12000</v>
      </c>
      <c r="R433" s="128">
        <v>12000</v>
      </c>
      <c r="S433" s="128">
        <v>12000</v>
      </c>
      <c r="T433" s="128"/>
      <c r="U433" s="129"/>
      <c r="V433" s="129"/>
      <c r="W433" s="129"/>
      <c r="X433" s="129"/>
      <c r="Y433" s="129"/>
      <c r="Z433" s="3" t="e">
        <f t="shared" si="62"/>
        <v>#REF!</v>
      </c>
    </row>
    <row r="434" spans="1:26" ht="13.5">
      <c r="A434" s="111" t="s">
        <v>1479</v>
      </c>
      <c r="B434" s="100" t="str">
        <f t="shared" si="63"/>
        <v>1980年/昭和55年</v>
      </c>
      <c r="C434" s="24" t="s">
        <v>398</v>
      </c>
      <c r="D434" s="24">
        <v>1980</v>
      </c>
      <c r="E434" s="26" t="s">
        <v>2273</v>
      </c>
      <c r="F434" s="24" t="str">
        <f t="shared" si="61"/>
        <v>OB198009</v>
      </c>
      <c r="G434" s="157" t="s">
        <v>2971</v>
      </c>
      <c r="H434" s="158" t="s">
        <v>393</v>
      </c>
      <c r="I434" s="159" t="e">
        <f>VLOOKUP(A434,#REF!,6,FALSE)</f>
        <v>#REF!</v>
      </c>
      <c r="J434" s="160" t="s">
        <v>829</v>
      </c>
      <c r="K434" s="161">
        <v>1980</v>
      </c>
      <c r="L434" s="162"/>
      <c r="M434" s="167" t="s">
        <v>45</v>
      </c>
      <c r="N434" s="163"/>
      <c r="O434" s="164"/>
      <c r="P434" s="399" t="e">
        <f>#REF!</f>
        <v>#REF!</v>
      </c>
      <c r="Q434" s="399">
        <v>12000</v>
      </c>
      <c r="R434" s="128">
        <v>12000</v>
      </c>
      <c r="S434" s="128">
        <v>12000</v>
      </c>
      <c r="T434" s="128"/>
      <c r="U434" s="129"/>
      <c r="V434" s="129"/>
      <c r="W434" s="129"/>
      <c r="X434" s="129"/>
      <c r="Y434" s="129"/>
      <c r="Z434" s="3" t="e">
        <f t="shared" si="62"/>
        <v>#REF!</v>
      </c>
    </row>
    <row r="435" spans="1:26" ht="13.5">
      <c r="A435" s="111" t="s">
        <v>1480</v>
      </c>
      <c r="B435" s="100" t="str">
        <f t="shared" si="63"/>
        <v>1980年/昭和55年</v>
      </c>
      <c r="C435" s="24" t="s">
        <v>398</v>
      </c>
      <c r="D435" s="24">
        <v>1980</v>
      </c>
      <c r="E435" s="26" t="s">
        <v>2274</v>
      </c>
      <c r="F435" s="24" t="str">
        <f t="shared" si="61"/>
        <v>OB198010</v>
      </c>
      <c r="G435" s="157" t="s">
        <v>835</v>
      </c>
      <c r="H435" s="158" t="s">
        <v>605</v>
      </c>
      <c r="I435" s="159" t="e">
        <f>VLOOKUP(A435,#REF!,6,FALSE)</f>
        <v>#REF!</v>
      </c>
      <c r="J435" s="160" t="s">
        <v>829</v>
      </c>
      <c r="K435" s="161">
        <v>1980</v>
      </c>
      <c r="L435" s="162"/>
      <c r="M435" s="162"/>
      <c r="N435" s="163"/>
      <c r="O435" s="164"/>
      <c r="P435" s="399" t="e">
        <f>#REF!</f>
        <v>#REF!</v>
      </c>
      <c r="Q435" s="399">
        <v>12000</v>
      </c>
      <c r="R435" s="128">
        <v>12000</v>
      </c>
      <c r="S435" s="128"/>
      <c r="T435" s="128"/>
      <c r="U435" s="129"/>
      <c r="V435" s="129"/>
      <c r="W435" s="129"/>
      <c r="X435" s="129"/>
      <c r="Y435" s="129"/>
      <c r="Z435" s="3" t="e">
        <f t="shared" si="62"/>
        <v>#REF!</v>
      </c>
    </row>
    <row r="436" spans="1:26" ht="13.5">
      <c r="A436" s="111" t="s">
        <v>1481</v>
      </c>
      <c r="B436" s="100" t="str">
        <f t="shared" si="63"/>
        <v>1980年/昭和55年</v>
      </c>
      <c r="C436" s="24" t="s">
        <v>398</v>
      </c>
      <c r="D436" s="24">
        <v>1980</v>
      </c>
      <c r="E436" s="26" t="s">
        <v>2275</v>
      </c>
      <c r="F436" s="24" t="str">
        <f t="shared" si="61"/>
        <v>OB198011</v>
      </c>
      <c r="G436" s="157" t="s">
        <v>836</v>
      </c>
      <c r="H436" s="158" t="s">
        <v>2972</v>
      </c>
      <c r="I436" s="159" t="e">
        <f>VLOOKUP(A436,#REF!,6,FALSE)</f>
        <v>#REF!</v>
      </c>
      <c r="J436" s="160" t="s">
        <v>829</v>
      </c>
      <c r="K436" s="161">
        <v>1980</v>
      </c>
      <c r="L436" s="162"/>
      <c r="M436" s="167" t="s">
        <v>45</v>
      </c>
      <c r="N436" s="163"/>
      <c r="O436" s="164"/>
      <c r="P436" s="399" t="e">
        <f>#REF!</f>
        <v>#REF!</v>
      </c>
      <c r="Q436" s="399">
        <v>12000</v>
      </c>
      <c r="R436" s="128">
        <v>12000</v>
      </c>
      <c r="S436" s="128">
        <v>12000</v>
      </c>
      <c r="T436" s="128"/>
      <c r="U436" s="129"/>
      <c r="V436" s="129"/>
      <c r="W436" s="129"/>
      <c r="X436" s="129"/>
      <c r="Y436" s="129"/>
      <c r="Z436" s="3" t="e">
        <f t="shared" si="62"/>
        <v>#REF!</v>
      </c>
    </row>
    <row r="437" spans="1:26" ht="13.5">
      <c r="A437" s="111" t="s">
        <v>1482</v>
      </c>
      <c r="B437" s="100" t="str">
        <f t="shared" si="63"/>
        <v>1980年/昭和55年</v>
      </c>
      <c r="C437" s="24" t="s">
        <v>398</v>
      </c>
      <c r="D437" s="24">
        <v>1980</v>
      </c>
      <c r="E437" s="26" t="s">
        <v>2276</v>
      </c>
      <c r="F437" s="24" t="str">
        <f t="shared" si="61"/>
        <v>OB198012</v>
      </c>
      <c r="G437" s="157" t="s">
        <v>837</v>
      </c>
      <c r="H437" s="158" t="s">
        <v>2973</v>
      </c>
      <c r="I437" s="159" t="e">
        <f>VLOOKUP(A437,#REF!,6,FALSE)</f>
        <v>#REF!</v>
      </c>
      <c r="J437" s="160" t="s">
        <v>829</v>
      </c>
      <c r="K437" s="161">
        <v>1980</v>
      </c>
      <c r="L437" s="162"/>
      <c r="M437" s="162"/>
      <c r="N437" s="163"/>
      <c r="O437" s="164"/>
      <c r="P437" s="399" t="e">
        <f>#REF!</f>
        <v>#REF!</v>
      </c>
      <c r="Q437" s="399" t="s">
        <v>180</v>
      </c>
      <c r="R437" s="128">
        <v>12000</v>
      </c>
      <c r="S437" s="128"/>
      <c r="T437" s="128"/>
      <c r="U437" s="129"/>
      <c r="V437" s="129"/>
      <c r="W437" s="129"/>
      <c r="X437" s="129"/>
      <c r="Y437" s="129"/>
      <c r="Z437" s="3" t="e">
        <f t="shared" si="62"/>
        <v>#REF!</v>
      </c>
    </row>
    <row r="438" spans="1:26" ht="13.5">
      <c r="A438" s="111" t="s">
        <v>1483</v>
      </c>
      <c r="B438" s="101" t="str">
        <f t="shared" si="63"/>
        <v>1980年/昭和55年</v>
      </c>
      <c r="C438" s="24" t="s">
        <v>398</v>
      </c>
      <c r="D438" s="24">
        <v>1980</v>
      </c>
      <c r="E438" s="26" t="s">
        <v>2277</v>
      </c>
      <c r="F438" s="24" t="str">
        <f t="shared" si="61"/>
        <v>OB198013</v>
      </c>
      <c r="G438" s="157" t="s">
        <v>838</v>
      </c>
      <c r="H438" s="158" t="s">
        <v>2974</v>
      </c>
      <c r="I438" s="159" t="e">
        <f>VLOOKUP(A438,#REF!,6,FALSE)</f>
        <v>#REF!</v>
      </c>
      <c r="J438" s="160" t="s">
        <v>829</v>
      </c>
      <c r="K438" s="161">
        <v>1980</v>
      </c>
      <c r="L438" s="162"/>
      <c r="M438" s="162"/>
      <c r="N438" s="163"/>
      <c r="O438" s="164"/>
      <c r="P438" s="399" t="e">
        <f>#REF!</f>
        <v>#REF!</v>
      </c>
      <c r="Q438" s="399">
        <v>12000</v>
      </c>
      <c r="R438" s="128">
        <v>12000</v>
      </c>
      <c r="S438" s="128">
        <v>12000</v>
      </c>
      <c r="T438" s="128"/>
      <c r="U438" s="129"/>
      <c r="V438" s="129"/>
      <c r="W438" s="129"/>
      <c r="X438" s="129"/>
      <c r="Y438" s="129"/>
      <c r="Z438" s="3" t="e">
        <f t="shared" si="62"/>
        <v>#REF!</v>
      </c>
    </row>
    <row r="439" spans="1:26" s="15" customFormat="1" ht="14.25" customHeight="1">
      <c r="A439" s="105"/>
      <c r="B439" s="102"/>
      <c r="C439" s="105"/>
      <c r="D439" s="105"/>
      <c r="E439" s="106"/>
      <c r="F439" s="105"/>
      <c r="G439" s="168">
        <f>COUNTA(G426:G438)</f>
        <v>13</v>
      </c>
      <c r="H439" s="168"/>
      <c r="I439" s="159"/>
      <c r="J439" s="170"/>
      <c r="K439" s="170"/>
      <c r="L439" s="171">
        <f>COUNTA(L426:L438)</f>
        <v>0</v>
      </c>
      <c r="M439" s="172">
        <f>COUNTA(G426:G438)-COUNTA(L426:L438)</f>
        <v>13</v>
      </c>
      <c r="N439" s="173"/>
      <c r="O439" s="174"/>
      <c r="P439" s="193">
        <f>COUNTIF(P426:P438,12000)</f>
        <v>0</v>
      </c>
      <c r="Q439" s="193">
        <v>9</v>
      </c>
      <c r="R439" s="193">
        <v>12</v>
      </c>
      <c r="S439" s="141">
        <f>COUNTA(S426:S438)</f>
        <v>7</v>
      </c>
      <c r="T439" s="141">
        <f>COUNTA(T426:T438)</f>
        <v>0</v>
      </c>
      <c r="U439" s="142"/>
      <c r="V439" s="142"/>
      <c r="W439" s="142"/>
      <c r="X439" s="142"/>
      <c r="Y439" s="142"/>
      <c r="Z439" s="3"/>
    </row>
    <row r="440" spans="1:26" s="15" customFormat="1" ht="14.25" customHeight="1">
      <c r="A440" s="105"/>
      <c r="B440" s="102"/>
      <c r="C440" s="105"/>
      <c r="D440" s="105"/>
      <c r="E440" s="106"/>
      <c r="F440" s="105"/>
      <c r="G440" s="177"/>
      <c r="H440" s="177"/>
      <c r="I440" s="159"/>
      <c r="J440" s="179"/>
      <c r="K440" s="179"/>
      <c r="L440" s="180"/>
      <c r="M440" s="167" t="s">
        <v>2805</v>
      </c>
      <c r="N440" s="166"/>
      <c r="O440" s="181"/>
      <c r="P440" s="181" t="e">
        <f>SUM(P426:P438)</f>
        <v>#REF!</v>
      </c>
      <c r="Q440" s="181">
        <v>108000</v>
      </c>
      <c r="R440" s="129">
        <v>144000</v>
      </c>
      <c r="S440" s="129">
        <f>SUM(S426:S438)</f>
        <v>84000</v>
      </c>
      <c r="T440" s="129">
        <f>SUM(T426:T438)</f>
        <v>0</v>
      </c>
      <c r="U440" s="142"/>
      <c r="V440" s="142"/>
      <c r="W440" s="142"/>
      <c r="X440" s="142"/>
      <c r="Y440" s="142"/>
      <c r="Z440" s="3"/>
    </row>
    <row r="441" spans="1:26" s="15" customFormat="1" ht="14.25" customHeight="1">
      <c r="A441" s="105"/>
      <c r="B441" s="102"/>
      <c r="C441" s="105"/>
      <c r="D441" s="105"/>
      <c r="E441" s="106"/>
      <c r="F441" s="105"/>
      <c r="G441" s="177"/>
      <c r="H441" s="177"/>
      <c r="I441" s="159"/>
      <c r="J441" s="179"/>
      <c r="K441" s="179"/>
      <c r="L441" s="180"/>
      <c r="M441" s="167" t="s">
        <v>2806</v>
      </c>
      <c r="N441" s="166"/>
      <c r="O441" s="181"/>
      <c r="P441" s="181">
        <f>$M439*12000</f>
        <v>156000</v>
      </c>
      <c r="Q441" s="181">
        <v>156000</v>
      </c>
      <c r="R441" s="129">
        <v>156000</v>
      </c>
      <c r="S441" s="129">
        <f>$M439*12000</f>
        <v>156000</v>
      </c>
      <c r="T441" s="129">
        <f>$M439*12000</f>
        <v>156000</v>
      </c>
      <c r="U441" s="142"/>
      <c r="V441" s="142"/>
      <c r="W441" s="142"/>
      <c r="X441" s="142"/>
      <c r="Y441" s="142"/>
      <c r="Z441" s="3"/>
    </row>
    <row r="442" spans="1:26" s="15" customFormat="1" ht="14.25" customHeight="1">
      <c r="A442" s="105"/>
      <c r="B442" s="102"/>
      <c r="C442" s="105"/>
      <c r="D442" s="105"/>
      <c r="E442" s="106"/>
      <c r="F442" s="105"/>
      <c r="G442" s="177"/>
      <c r="H442" s="177"/>
      <c r="I442" s="159"/>
      <c r="J442" s="179"/>
      <c r="K442" s="179"/>
      <c r="L442" s="180"/>
      <c r="M442" s="182" t="s">
        <v>2807</v>
      </c>
      <c r="N442" s="183"/>
      <c r="O442" s="184"/>
      <c r="P442" s="184" t="e">
        <f>P440-P441</f>
        <v>#REF!</v>
      </c>
      <c r="Q442" s="184">
        <v>-48000</v>
      </c>
      <c r="R442" s="129">
        <v>-12000</v>
      </c>
      <c r="S442" s="129">
        <f>S440-S441</f>
        <v>-72000</v>
      </c>
      <c r="T442" s="129">
        <f>T440-T441</f>
        <v>-156000</v>
      </c>
      <c r="U442" s="142"/>
      <c r="V442" s="142"/>
      <c r="W442" s="142"/>
      <c r="X442" s="142"/>
      <c r="Y442" s="142"/>
      <c r="Z442" s="3"/>
    </row>
    <row r="443" spans="1:26" s="15" customFormat="1" ht="14.25" customHeight="1">
      <c r="A443" s="105"/>
      <c r="B443" s="107"/>
      <c r="C443" s="105"/>
      <c r="D443" s="105"/>
      <c r="E443" s="106"/>
      <c r="F443" s="105"/>
      <c r="G443" s="177"/>
      <c r="H443" s="177"/>
      <c r="I443" s="159"/>
      <c r="J443" s="179"/>
      <c r="K443" s="179"/>
      <c r="L443" s="180"/>
      <c r="M443" s="185" t="s">
        <v>2808</v>
      </c>
      <c r="N443" s="186"/>
      <c r="O443" s="187"/>
      <c r="P443" s="188">
        <f>P439/$M439</f>
        <v>0</v>
      </c>
      <c r="Q443" s="188">
        <v>0.6923076923076923</v>
      </c>
      <c r="R443" s="156">
        <v>0.9230769230769231</v>
      </c>
      <c r="S443" s="156">
        <f>S439/$M439</f>
        <v>0.5384615384615384</v>
      </c>
      <c r="T443" s="156">
        <f>T439/$M439</f>
        <v>0</v>
      </c>
      <c r="U443" s="142"/>
      <c r="V443" s="142"/>
      <c r="W443" s="142"/>
      <c r="X443" s="142"/>
      <c r="Y443" s="142"/>
      <c r="Z443" s="3"/>
    </row>
    <row r="444" spans="1:26" ht="13.5">
      <c r="A444" s="111" t="s">
        <v>1484</v>
      </c>
      <c r="B444" s="100" t="str">
        <f>J444</f>
        <v>1981年/昭和56年</v>
      </c>
      <c r="C444" s="24" t="s">
        <v>398</v>
      </c>
      <c r="D444" s="24">
        <v>1981</v>
      </c>
      <c r="E444" s="26" t="s">
        <v>1545</v>
      </c>
      <c r="F444" s="24" t="str">
        <f aca="true" t="shared" si="64" ref="F444:F466">CONCATENATE(C444,D444,E444)</f>
        <v>OB198101</v>
      </c>
      <c r="G444" s="157" t="s">
        <v>839</v>
      </c>
      <c r="H444" s="158" t="s">
        <v>1064</v>
      </c>
      <c r="I444" s="159" t="e">
        <f>VLOOKUP(A444,#REF!,6,FALSE)</f>
        <v>#REF!</v>
      </c>
      <c r="J444" s="160" t="s">
        <v>840</v>
      </c>
      <c r="K444" s="161">
        <v>1981</v>
      </c>
      <c r="L444" s="162"/>
      <c r="M444" s="167" t="s">
        <v>45</v>
      </c>
      <c r="N444" s="163"/>
      <c r="O444" s="164"/>
      <c r="P444" s="399" t="e">
        <f>#REF!</f>
        <v>#REF!</v>
      </c>
      <c r="Q444" s="399">
        <v>12000</v>
      </c>
      <c r="R444" s="128">
        <v>12000</v>
      </c>
      <c r="S444" s="128">
        <v>12000</v>
      </c>
      <c r="T444" s="128"/>
      <c r="U444" s="129"/>
      <c r="V444" s="129"/>
      <c r="W444" s="129"/>
      <c r="X444" s="129"/>
      <c r="Y444" s="129"/>
      <c r="Z444" s="3" t="e">
        <f t="shared" si="62"/>
        <v>#REF!</v>
      </c>
    </row>
    <row r="445" spans="1:26" ht="13.5">
      <c r="A445" s="111" t="s">
        <v>1485</v>
      </c>
      <c r="B445" s="100" t="str">
        <f aca="true" t="shared" si="65" ref="B445:B466">J445</f>
        <v>1981年/昭和56年</v>
      </c>
      <c r="C445" s="24" t="s">
        <v>398</v>
      </c>
      <c r="D445" s="24">
        <v>1981</v>
      </c>
      <c r="E445" s="26" t="s">
        <v>2262</v>
      </c>
      <c r="F445" s="24" t="str">
        <f t="shared" si="64"/>
        <v>OB198102</v>
      </c>
      <c r="G445" s="157" t="s">
        <v>246</v>
      </c>
      <c r="H445" s="158" t="s">
        <v>1148</v>
      </c>
      <c r="I445" s="159" t="e">
        <f>VLOOKUP(A445,#REF!,6,FALSE)</f>
        <v>#REF!</v>
      </c>
      <c r="J445" s="160" t="s">
        <v>840</v>
      </c>
      <c r="K445" s="161">
        <v>1981</v>
      </c>
      <c r="L445" s="162"/>
      <c r="M445" s="162"/>
      <c r="N445" s="163"/>
      <c r="O445" s="164"/>
      <c r="P445" s="399" t="e">
        <f>#REF!</f>
        <v>#REF!</v>
      </c>
      <c r="Q445" s="399" t="s">
        <v>180</v>
      </c>
      <c r="R445" s="128"/>
      <c r="S445" s="128"/>
      <c r="T445" s="128"/>
      <c r="U445" s="129"/>
      <c r="V445" s="129"/>
      <c r="W445" s="129"/>
      <c r="X445" s="129"/>
      <c r="Y445" s="129"/>
      <c r="Z445" s="3" t="e">
        <f t="shared" si="62"/>
        <v>#REF!</v>
      </c>
    </row>
    <row r="446" spans="1:26" ht="13.5">
      <c r="A446" s="111" t="s">
        <v>1486</v>
      </c>
      <c r="B446" s="100" t="str">
        <f>J446</f>
        <v>1981年/昭和56年</v>
      </c>
      <c r="C446" s="24" t="s">
        <v>398</v>
      </c>
      <c r="D446" s="24">
        <v>1981</v>
      </c>
      <c r="E446" s="26" t="s">
        <v>2264</v>
      </c>
      <c r="F446" s="24" t="str">
        <f>CONCATENATE(C446,D446,E446)</f>
        <v>OB198103</v>
      </c>
      <c r="G446" s="157" t="s">
        <v>247</v>
      </c>
      <c r="H446" s="158" t="s">
        <v>1149</v>
      </c>
      <c r="I446" s="159" t="e">
        <f>VLOOKUP(A446,#REF!,6,FALSE)</f>
        <v>#REF!</v>
      </c>
      <c r="J446" s="160" t="s">
        <v>840</v>
      </c>
      <c r="K446" s="161">
        <v>1981</v>
      </c>
      <c r="L446" s="162"/>
      <c r="M446" s="167" t="s">
        <v>45</v>
      </c>
      <c r="N446" s="163"/>
      <c r="O446" s="164"/>
      <c r="P446" s="399" t="e">
        <f>#REF!</f>
        <v>#REF!</v>
      </c>
      <c r="Q446" s="399">
        <v>12000</v>
      </c>
      <c r="R446" s="128">
        <v>12000</v>
      </c>
      <c r="S446" s="128">
        <v>12000</v>
      </c>
      <c r="T446" s="128"/>
      <c r="U446" s="129"/>
      <c r="V446" s="129"/>
      <c r="W446" s="129"/>
      <c r="X446" s="129"/>
      <c r="Y446" s="129"/>
      <c r="Z446" s="3" t="e">
        <f>IF(P446,12000)</f>
        <v>#REF!</v>
      </c>
    </row>
    <row r="447" spans="1:26" ht="13.5">
      <c r="A447" s="111" t="s">
        <v>1487</v>
      </c>
      <c r="B447" s="100" t="str">
        <f t="shared" si="65"/>
        <v>1981年/昭和56年</v>
      </c>
      <c r="C447" s="24" t="s">
        <v>398</v>
      </c>
      <c r="D447" s="24">
        <v>1981</v>
      </c>
      <c r="E447" s="26" t="s">
        <v>2266</v>
      </c>
      <c r="F447" s="24" t="str">
        <f t="shared" si="64"/>
        <v>OB198104</v>
      </c>
      <c r="G447" s="157" t="s">
        <v>2975</v>
      </c>
      <c r="H447" s="158" t="s">
        <v>717</v>
      </c>
      <c r="I447" s="159" t="e">
        <f>VLOOKUP(A447,#REF!,6,FALSE)</f>
        <v>#REF!</v>
      </c>
      <c r="J447" s="160" t="s">
        <v>840</v>
      </c>
      <c r="K447" s="161">
        <v>1981</v>
      </c>
      <c r="L447" s="162"/>
      <c r="M447" s="167" t="s">
        <v>45</v>
      </c>
      <c r="N447" s="163"/>
      <c r="O447" s="164"/>
      <c r="P447" s="399" t="e">
        <f>#REF!</f>
        <v>#REF!</v>
      </c>
      <c r="Q447" s="399">
        <v>12000</v>
      </c>
      <c r="R447" s="128">
        <v>12000</v>
      </c>
      <c r="S447" s="128"/>
      <c r="T447" s="128"/>
      <c r="U447" s="129"/>
      <c r="V447" s="129"/>
      <c r="W447" s="129"/>
      <c r="X447" s="129"/>
      <c r="Y447" s="129"/>
      <c r="Z447" s="3" t="e">
        <f t="shared" si="62"/>
        <v>#REF!</v>
      </c>
    </row>
    <row r="448" spans="1:26" ht="13.5">
      <c r="A448" s="111" t="s">
        <v>1488</v>
      </c>
      <c r="B448" s="100" t="str">
        <f t="shared" si="65"/>
        <v>1981年/昭和56年</v>
      </c>
      <c r="C448" s="24" t="s">
        <v>398</v>
      </c>
      <c r="D448" s="24">
        <v>1981</v>
      </c>
      <c r="E448" s="26" t="s">
        <v>2268</v>
      </c>
      <c r="F448" s="24" t="str">
        <f t="shared" si="64"/>
        <v>OB198105</v>
      </c>
      <c r="G448" s="157" t="s">
        <v>248</v>
      </c>
      <c r="H448" s="158" t="s">
        <v>1150</v>
      </c>
      <c r="I448" s="159" t="e">
        <f>VLOOKUP(A448,#REF!,6,FALSE)</f>
        <v>#REF!</v>
      </c>
      <c r="J448" s="160" t="s">
        <v>840</v>
      </c>
      <c r="K448" s="161">
        <v>1981</v>
      </c>
      <c r="L448" s="162"/>
      <c r="M448" s="162"/>
      <c r="N448" s="163"/>
      <c r="O448" s="164"/>
      <c r="P448" s="399" t="e">
        <f>#REF!</f>
        <v>#REF!</v>
      </c>
      <c r="Q448" s="399" t="s">
        <v>180</v>
      </c>
      <c r="R448" s="128"/>
      <c r="S448" s="128"/>
      <c r="T448" s="128"/>
      <c r="U448" s="129"/>
      <c r="V448" s="129"/>
      <c r="W448" s="129"/>
      <c r="X448" s="129"/>
      <c r="Y448" s="129"/>
      <c r="Z448" s="3" t="e">
        <f t="shared" si="62"/>
        <v>#REF!</v>
      </c>
    </row>
    <row r="449" spans="1:26" ht="13.5">
      <c r="A449" s="111" t="s">
        <v>1489</v>
      </c>
      <c r="B449" s="100" t="str">
        <f t="shared" si="65"/>
        <v>1981年/昭和56年</v>
      </c>
      <c r="C449" s="24" t="s">
        <v>398</v>
      </c>
      <c r="D449" s="24">
        <v>1981</v>
      </c>
      <c r="E449" s="26" t="s">
        <v>2270</v>
      </c>
      <c r="F449" s="24" t="str">
        <f t="shared" si="64"/>
        <v>OB198106</v>
      </c>
      <c r="G449" s="157" t="s">
        <v>2976</v>
      </c>
      <c r="H449" s="158" t="s">
        <v>1146</v>
      </c>
      <c r="I449" s="159" t="e">
        <f>VLOOKUP(A449,#REF!,6,FALSE)</f>
        <v>#REF!</v>
      </c>
      <c r="J449" s="160" t="s">
        <v>840</v>
      </c>
      <c r="K449" s="161">
        <v>1981</v>
      </c>
      <c r="L449" s="162"/>
      <c r="M449" s="162"/>
      <c r="N449" s="166" t="s">
        <v>45</v>
      </c>
      <c r="O449" s="164"/>
      <c r="P449" s="399" t="e">
        <f>#REF!</f>
        <v>#REF!</v>
      </c>
      <c r="Q449" s="399">
        <v>12000</v>
      </c>
      <c r="R449" s="128">
        <v>12000</v>
      </c>
      <c r="S449" s="128">
        <v>12000</v>
      </c>
      <c r="T449" s="128"/>
      <c r="U449" s="129"/>
      <c r="V449" s="129"/>
      <c r="W449" s="129"/>
      <c r="X449" s="129"/>
      <c r="Y449" s="129"/>
      <c r="Z449" s="3" t="e">
        <f t="shared" si="62"/>
        <v>#REF!</v>
      </c>
    </row>
    <row r="450" spans="1:26" ht="13.5">
      <c r="A450" s="111" t="s">
        <v>1490</v>
      </c>
      <c r="B450" s="100" t="str">
        <f t="shared" si="65"/>
        <v>1981年/昭和56年</v>
      </c>
      <c r="C450" s="24" t="s">
        <v>398</v>
      </c>
      <c r="D450" s="24">
        <v>1981</v>
      </c>
      <c r="E450" s="26" t="s">
        <v>2271</v>
      </c>
      <c r="F450" s="24" t="str">
        <f t="shared" si="64"/>
        <v>OB198107</v>
      </c>
      <c r="G450" s="157" t="s">
        <v>879</v>
      </c>
      <c r="H450" s="158" t="s">
        <v>2951</v>
      </c>
      <c r="I450" s="159" t="e">
        <f>VLOOKUP(A450,#REF!,6,FALSE)</f>
        <v>#REF!</v>
      </c>
      <c r="J450" s="160" t="s">
        <v>840</v>
      </c>
      <c r="K450" s="161">
        <v>1981</v>
      </c>
      <c r="L450" s="162"/>
      <c r="M450" s="162"/>
      <c r="N450" s="163"/>
      <c r="O450" s="164" t="s">
        <v>2977</v>
      </c>
      <c r="P450" s="399" t="e">
        <f>#REF!</f>
        <v>#REF!</v>
      </c>
      <c r="Q450" s="399">
        <v>12000</v>
      </c>
      <c r="R450" s="128">
        <v>12000</v>
      </c>
      <c r="S450" s="128"/>
      <c r="T450" s="128"/>
      <c r="U450" s="129"/>
      <c r="V450" s="129"/>
      <c r="W450" s="129"/>
      <c r="X450" s="129"/>
      <c r="Y450" s="129"/>
      <c r="Z450" s="3" t="e">
        <f t="shared" si="62"/>
        <v>#REF!</v>
      </c>
    </row>
    <row r="451" spans="1:26" ht="13.5">
      <c r="A451" s="111" t="s">
        <v>1491</v>
      </c>
      <c r="B451" s="100" t="str">
        <f t="shared" si="65"/>
        <v>1981年/昭和56年</v>
      </c>
      <c r="C451" s="24" t="s">
        <v>398</v>
      </c>
      <c r="D451" s="24">
        <v>1981</v>
      </c>
      <c r="E451" s="26" t="s">
        <v>2272</v>
      </c>
      <c r="F451" s="24" t="str">
        <f t="shared" si="64"/>
        <v>OB198108</v>
      </c>
      <c r="G451" s="157" t="s">
        <v>505</v>
      </c>
      <c r="H451" s="158" t="s">
        <v>486</v>
      </c>
      <c r="I451" s="159" t="e">
        <f>VLOOKUP(A451,#REF!,6,FALSE)</f>
        <v>#REF!</v>
      </c>
      <c r="J451" s="160" t="s">
        <v>840</v>
      </c>
      <c r="K451" s="161">
        <v>1981</v>
      </c>
      <c r="L451" s="162"/>
      <c r="M451" s="162"/>
      <c r="N451" s="163"/>
      <c r="O451" s="164"/>
      <c r="P451" s="399" t="e">
        <f>#REF!</f>
        <v>#REF!</v>
      </c>
      <c r="Q451" s="399" t="s">
        <v>180</v>
      </c>
      <c r="R451" s="128"/>
      <c r="S451" s="128"/>
      <c r="T451" s="128"/>
      <c r="U451" s="129"/>
      <c r="V451" s="129"/>
      <c r="W451" s="129"/>
      <c r="X451" s="129"/>
      <c r="Y451" s="129"/>
      <c r="Z451" s="3" t="e">
        <f t="shared" si="62"/>
        <v>#REF!</v>
      </c>
    </row>
    <row r="452" spans="1:26" ht="13.5">
      <c r="A452" s="111" t="s">
        <v>1492</v>
      </c>
      <c r="B452" s="100" t="str">
        <f t="shared" si="65"/>
        <v>1981年/昭和56年</v>
      </c>
      <c r="C452" s="24" t="s">
        <v>398</v>
      </c>
      <c r="D452" s="24">
        <v>1981</v>
      </c>
      <c r="E452" s="26" t="s">
        <v>2273</v>
      </c>
      <c r="F452" s="24" t="str">
        <f t="shared" si="64"/>
        <v>OB198109</v>
      </c>
      <c r="G452" s="157" t="s">
        <v>293</v>
      </c>
      <c r="H452" s="158" t="s">
        <v>1154</v>
      </c>
      <c r="I452" s="159" t="e">
        <f>VLOOKUP(A452,#REF!,6,FALSE)</f>
        <v>#REF!</v>
      </c>
      <c r="J452" s="160" t="s">
        <v>840</v>
      </c>
      <c r="K452" s="161">
        <v>1981</v>
      </c>
      <c r="L452" s="162"/>
      <c r="M452" s="167" t="s">
        <v>45</v>
      </c>
      <c r="N452" s="163"/>
      <c r="O452" s="164"/>
      <c r="P452" s="399" t="e">
        <f>#REF!</f>
        <v>#REF!</v>
      </c>
      <c r="Q452" s="399">
        <v>12000</v>
      </c>
      <c r="R452" s="128">
        <v>12000</v>
      </c>
      <c r="S452" s="128"/>
      <c r="T452" s="128"/>
      <c r="U452" s="129"/>
      <c r="V452" s="129"/>
      <c r="W452" s="129"/>
      <c r="X452" s="129"/>
      <c r="Y452" s="129"/>
      <c r="Z452" s="3" t="e">
        <f t="shared" si="62"/>
        <v>#REF!</v>
      </c>
    </row>
    <row r="453" spans="1:26" ht="13.5">
      <c r="A453" s="111" t="s">
        <v>1493</v>
      </c>
      <c r="B453" s="100" t="str">
        <f t="shared" si="65"/>
        <v>1981年/昭和56年</v>
      </c>
      <c r="C453" s="24" t="s">
        <v>398</v>
      </c>
      <c r="D453" s="24">
        <v>1981</v>
      </c>
      <c r="E453" s="26" t="s">
        <v>2274</v>
      </c>
      <c r="F453" s="24" t="str">
        <f t="shared" si="64"/>
        <v>OB198110</v>
      </c>
      <c r="G453" s="157" t="s">
        <v>249</v>
      </c>
      <c r="H453" s="158" t="s">
        <v>1151</v>
      </c>
      <c r="I453" s="159" t="e">
        <f>VLOOKUP(A453,#REF!,6,FALSE)</f>
        <v>#REF!</v>
      </c>
      <c r="J453" s="160" t="s">
        <v>840</v>
      </c>
      <c r="K453" s="161">
        <v>1981</v>
      </c>
      <c r="L453" s="162"/>
      <c r="M453" s="162"/>
      <c r="N453" s="163"/>
      <c r="O453" s="164"/>
      <c r="P453" s="399" t="e">
        <f>#REF!</f>
        <v>#REF!</v>
      </c>
      <c r="Q453" s="399">
        <v>0</v>
      </c>
      <c r="R453" s="128"/>
      <c r="S453" s="128"/>
      <c r="T453" s="128"/>
      <c r="U453" s="129"/>
      <c r="V453" s="129"/>
      <c r="W453" s="129"/>
      <c r="X453" s="129"/>
      <c r="Y453" s="129"/>
      <c r="Z453" s="3" t="e">
        <f t="shared" si="62"/>
        <v>#REF!</v>
      </c>
    </row>
    <row r="454" spans="1:26" ht="13.5">
      <c r="A454" s="111" t="s">
        <v>1494</v>
      </c>
      <c r="B454" s="100" t="str">
        <f t="shared" si="65"/>
        <v>1981年/昭和56年</v>
      </c>
      <c r="C454" s="24" t="s">
        <v>398</v>
      </c>
      <c r="D454" s="24">
        <v>1981</v>
      </c>
      <c r="E454" s="26" t="s">
        <v>2275</v>
      </c>
      <c r="F454" s="24" t="str">
        <f t="shared" si="64"/>
        <v>OB198111</v>
      </c>
      <c r="G454" s="157" t="s">
        <v>1937</v>
      </c>
      <c r="H454" s="158" t="s">
        <v>2978</v>
      </c>
      <c r="I454" s="159" t="e">
        <f>VLOOKUP(A454,#REF!,6,FALSE)</f>
        <v>#REF!</v>
      </c>
      <c r="J454" s="160" t="s">
        <v>840</v>
      </c>
      <c r="K454" s="161">
        <v>1981</v>
      </c>
      <c r="L454" s="162"/>
      <c r="M454" s="167" t="s">
        <v>45</v>
      </c>
      <c r="N454" s="163"/>
      <c r="O454" s="164"/>
      <c r="P454" s="399" t="e">
        <f>#REF!</f>
        <v>#REF!</v>
      </c>
      <c r="Q454" s="399">
        <v>12000</v>
      </c>
      <c r="R454" s="128">
        <v>12000</v>
      </c>
      <c r="S454" s="128">
        <v>12000</v>
      </c>
      <c r="T454" s="128"/>
      <c r="U454" s="129"/>
      <c r="V454" s="129"/>
      <c r="W454" s="129"/>
      <c r="X454" s="129"/>
      <c r="Y454" s="129"/>
      <c r="Z454" s="3" t="e">
        <f t="shared" si="62"/>
        <v>#REF!</v>
      </c>
    </row>
    <row r="455" spans="1:26" ht="13.5">
      <c r="A455" s="111" t="s">
        <v>1495</v>
      </c>
      <c r="B455" s="100" t="str">
        <f t="shared" si="65"/>
        <v>1981年/昭和56年</v>
      </c>
      <c r="C455" s="24" t="s">
        <v>398</v>
      </c>
      <c r="D455" s="24">
        <v>1981</v>
      </c>
      <c r="E455" s="26" t="s">
        <v>2276</v>
      </c>
      <c r="F455" s="24" t="str">
        <f t="shared" si="64"/>
        <v>OB198112</v>
      </c>
      <c r="G455" s="157" t="s">
        <v>2979</v>
      </c>
      <c r="H455" s="158" t="s">
        <v>1544</v>
      </c>
      <c r="I455" s="159" t="e">
        <f>VLOOKUP(A455,#REF!,6,FALSE)</f>
        <v>#REF!</v>
      </c>
      <c r="J455" s="160" t="s">
        <v>840</v>
      </c>
      <c r="K455" s="161">
        <v>1981</v>
      </c>
      <c r="L455" s="162"/>
      <c r="M455" s="162"/>
      <c r="N455" s="166" t="s">
        <v>45</v>
      </c>
      <c r="O455" s="164"/>
      <c r="P455" s="399" t="e">
        <f>#REF!</f>
        <v>#REF!</v>
      </c>
      <c r="Q455" s="399">
        <v>12000</v>
      </c>
      <c r="R455" s="128">
        <v>12000</v>
      </c>
      <c r="S455" s="128">
        <v>12000</v>
      </c>
      <c r="T455" s="128"/>
      <c r="U455" s="129"/>
      <c r="V455" s="129"/>
      <c r="W455" s="129"/>
      <c r="X455" s="129"/>
      <c r="Y455" s="129"/>
      <c r="Z455" s="3" t="e">
        <f t="shared" si="62"/>
        <v>#REF!</v>
      </c>
    </row>
    <row r="456" spans="1:26" ht="13.5">
      <c r="A456" s="111" t="s">
        <v>1496</v>
      </c>
      <c r="B456" s="100" t="str">
        <f t="shared" si="65"/>
        <v>1981年/昭和56年</v>
      </c>
      <c r="C456" s="24" t="s">
        <v>398</v>
      </c>
      <c r="D456" s="24">
        <v>1981</v>
      </c>
      <c r="E456" s="26" t="s">
        <v>2277</v>
      </c>
      <c r="F456" s="24" t="str">
        <f t="shared" si="64"/>
        <v>OB198113</v>
      </c>
      <c r="G456" s="157" t="s">
        <v>841</v>
      </c>
      <c r="H456" s="158" t="s">
        <v>2980</v>
      </c>
      <c r="I456" s="159" t="e">
        <f>VLOOKUP(A456,#REF!,6,FALSE)</f>
        <v>#REF!</v>
      </c>
      <c r="J456" s="160" t="s">
        <v>840</v>
      </c>
      <c r="K456" s="161">
        <v>1981</v>
      </c>
      <c r="L456" s="162"/>
      <c r="M456" s="162"/>
      <c r="N456" s="163"/>
      <c r="O456" s="164" t="s">
        <v>2981</v>
      </c>
      <c r="P456" s="399" t="e">
        <f>#REF!</f>
        <v>#REF!</v>
      </c>
      <c r="Q456" s="399">
        <v>12000</v>
      </c>
      <c r="R456" s="128"/>
      <c r="S456" s="128"/>
      <c r="T456" s="128"/>
      <c r="U456" s="129"/>
      <c r="V456" s="129"/>
      <c r="W456" s="129"/>
      <c r="X456" s="129"/>
      <c r="Y456" s="129"/>
      <c r="Z456" s="3" t="e">
        <f t="shared" si="62"/>
        <v>#REF!</v>
      </c>
    </row>
    <row r="457" spans="1:26" ht="13.5">
      <c r="A457" s="111" t="s">
        <v>1497</v>
      </c>
      <c r="B457" s="100" t="str">
        <f t="shared" si="65"/>
        <v>1981年/昭和56年</v>
      </c>
      <c r="C457" s="24" t="s">
        <v>398</v>
      </c>
      <c r="D457" s="24">
        <v>1981</v>
      </c>
      <c r="E457" s="26" t="s">
        <v>2278</v>
      </c>
      <c r="F457" s="24" t="str">
        <f t="shared" si="64"/>
        <v>OB198114</v>
      </c>
      <c r="G457" s="157" t="s">
        <v>1050</v>
      </c>
      <c r="H457" s="158" t="s">
        <v>2982</v>
      </c>
      <c r="I457" s="159" t="e">
        <f>VLOOKUP(A457,#REF!,6,FALSE)</f>
        <v>#REF!</v>
      </c>
      <c r="J457" s="160" t="s">
        <v>840</v>
      </c>
      <c r="K457" s="161">
        <v>1981</v>
      </c>
      <c r="L457" s="162"/>
      <c r="M457" s="162"/>
      <c r="N457" s="163"/>
      <c r="O457" s="164"/>
      <c r="P457" s="399" t="e">
        <f>#REF!</f>
        <v>#REF!</v>
      </c>
      <c r="Q457" s="399">
        <v>12000</v>
      </c>
      <c r="R457" s="128">
        <v>12000</v>
      </c>
      <c r="S457" s="128">
        <v>12000</v>
      </c>
      <c r="T457" s="128"/>
      <c r="U457" s="129"/>
      <c r="V457" s="129"/>
      <c r="W457" s="129"/>
      <c r="X457" s="129"/>
      <c r="Y457" s="129"/>
      <c r="Z457" s="3" t="e">
        <f t="shared" si="62"/>
        <v>#REF!</v>
      </c>
    </row>
    <row r="458" spans="1:26" ht="13.5">
      <c r="A458" s="111" t="s">
        <v>1498</v>
      </c>
      <c r="B458" s="100" t="str">
        <f t="shared" si="65"/>
        <v>1981年/昭和56年</v>
      </c>
      <c r="C458" s="24" t="s">
        <v>398</v>
      </c>
      <c r="D458" s="24">
        <v>1981</v>
      </c>
      <c r="E458" s="26" t="s">
        <v>2279</v>
      </c>
      <c r="F458" s="24" t="str">
        <f t="shared" si="64"/>
        <v>OB198115</v>
      </c>
      <c r="G458" s="157" t="s">
        <v>2983</v>
      </c>
      <c r="H458" s="158" t="s">
        <v>1147</v>
      </c>
      <c r="I458" s="159" t="e">
        <f>VLOOKUP(A458,#REF!,6,FALSE)</f>
        <v>#REF!</v>
      </c>
      <c r="J458" s="160" t="s">
        <v>840</v>
      </c>
      <c r="K458" s="161">
        <v>1981</v>
      </c>
      <c r="L458" s="167" t="s">
        <v>514</v>
      </c>
      <c r="M458" s="162"/>
      <c r="N458" s="163"/>
      <c r="O458" s="164"/>
      <c r="P458" s="399" t="e">
        <f>#REF!</f>
        <v>#REF!</v>
      </c>
      <c r="Q458" s="399" t="s">
        <v>180</v>
      </c>
      <c r="R458" s="128"/>
      <c r="S458" s="128"/>
      <c r="T458" s="128"/>
      <c r="U458" s="129"/>
      <c r="V458" s="129"/>
      <c r="W458" s="129"/>
      <c r="X458" s="129"/>
      <c r="Y458" s="129"/>
      <c r="Z458" s="3" t="e">
        <f t="shared" si="62"/>
        <v>#REF!</v>
      </c>
    </row>
    <row r="459" spans="1:26" ht="13.5">
      <c r="A459" s="111" t="s">
        <v>1499</v>
      </c>
      <c r="B459" s="100" t="str">
        <f t="shared" si="65"/>
        <v>1981年/昭和56年</v>
      </c>
      <c r="C459" s="24" t="s">
        <v>398</v>
      </c>
      <c r="D459" s="24">
        <v>1981</v>
      </c>
      <c r="E459" s="26" t="s">
        <v>2280</v>
      </c>
      <c r="F459" s="24" t="str">
        <f t="shared" si="64"/>
        <v>OB198116</v>
      </c>
      <c r="G459" s="157" t="s">
        <v>250</v>
      </c>
      <c r="H459" s="158" t="s">
        <v>622</v>
      </c>
      <c r="I459" s="159" t="e">
        <f>VLOOKUP(A459,#REF!,6,FALSE)</f>
        <v>#REF!</v>
      </c>
      <c r="J459" s="160" t="s">
        <v>840</v>
      </c>
      <c r="K459" s="161">
        <v>1981</v>
      </c>
      <c r="L459" s="162"/>
      <c r="M459" s="167" t="s">
        <v>45</v>
      </c>
      <c r="N459" s="163"/>
      <c r="O459" s="164"/>
      <c r="P459" s="399" t="e">
        <f>#REF!</f>
        <v>#REF!</v>
      </c>
      <c r="Q459" s="399">
        <v>12000</v>
      </c>
      <c r="R459" s="128">
        <v>12000</v>
      </c>
      <c r="S459" s="128"/>
      <c r="T459" s="128"/>
      <c r="U459" s="129"/>
      <c r="V459" s="129"/>
      <c r="W459" s="129"/>
      <c r="X459" s="129"/>
      <c r="Y459" s="129"/>
      <c r="Z459" s="3" t="e">
        <f t="shared" si="62"/>
        <v>#REF!</v>
      </c>
    </row>
    <row r="460" spans="1:26" ht="13.5">
      <c r="A460" s="111" t="s">
        <v>1500</v>
      </c>
      <c r="B460" s="100" t="str">
        <f t="shared" si="65"/>
        <v>1981年/昭和56年</v>
      </c>
      <c r="C460" s="24" t="s">
        <v>398</v>
      </c>
      <c r="D460" s="24">
        <v>1981</v>
      </c>
      <c r="E460" s="26" t="s">
        <v>2281</v>
      </c>
      <c r="F460" s="24" t="str">
        <f t="shared" si="64"/>
        <v>OB198117</v>
      </c>
      <c r="G460" s="157" t="s">
        <v>251</v>
      </c>
      <c r="H460" s="158" t="s">
        <v>1152</v>
      </c>
      <c r="I460" s="159" t="e">
        <f>VLOOKUP(A460,#REF!,6,FALSE)</f>
        <v>#REF!</v>
      </c>
      <c r="J460" s="160" t="s">
        <v>840</v>
      </c>
      <c r="K460" s="161">
        <v>1981</v>
      </c>
      <c r="L460" s="162"/>
      <c r="M460" s="162"/>
      <c r="N460" s="163"/>
      <c r="O460" s="164"/>
      <c r="P460" s="399" t="e">
        <f>#REF!</f>
        <v>#REF!</v>
      </c>
      <c r="Q460" s="399" t="s">
        <v>180</v>
      </c>
      <c r="R460" s="128"/>
      <c r="S460" s="128"/>
      <c r="T460" s="128"/>
      <c r="U460" s="129"/>
      <c r="V460" s="129"/>
      <c r="W460" s="129"/>
      <c r="X460" s="129"/>
      <c r="Y460" s="129"/>
      <c r="Z460" s="3" t="e">
        <f t="shared" si="62"/>
        <v>#REF!</v>
      </c>
    </row>
    <row r="461" spans="1:26" ht="13.5">
      <c r="A461" s="111" t="s">
        <v>1501</v>
      </c>
      <c r="B461" s="100" t="str">
        <f t="shared" si="65"/>
        <v>1981年/昭和56年</v>
      </c>
      <c r="C461" s="24" t="s">
        <v>398</v>
      </c>
      <c r="D461" s="24">
        <v>1981</v>
      </c>
      <c r="E461" s="26" t="s">
        <v>2282</v>
      </c>
      <c r="F461" s="24" t="str">
        <f t="shared" si="64"/>
        <v>OB198118</v>
      </c>
      <c r="G461" s="157" t="s">
        <v>2984</v>
      </c>
      <c r="H461" s="158" t="s">
        <v>391</v>
      </c>
      <c r="I461" s="159" t="e">
        <f>VLOOKUP(A461,#REF!,6,FALSE)</f>
        <v>#REF!</v>
      </c>
      <c r="J461" s="160" t="s">
        <v>840</v>
      </c>
      <c r="K461" s="161">
        <v>1981</v>
      </c>
      <c r="L461" s="162"/>
      <c r="M461" s="162"/>
      <c r="N461" s="163"/>
      <c r="O461" s="164"/>
      <c r="P461" s="399" t="e">
        <f>#REF!</f>
        <v>#REF!</v>
      </c>
      <c r="Q461" s="399" t="s">
        <v>180</v>
      </c>
      <c r="R461" s="128"/>
      <c r="S461" s="128"/>
      <c r="T461" s="128"/>
      <c r="U461" s="129"/>
      <c r="V461" s="129"/>
      <c r="W461" s="129"/>
      <c r="X461" s="129"/>
      <c r="Y461" s="129"/>
      <c r="Z461" s="3" t="e">
        <f t="shared" si="62"/>
        <v>#REF!</v>
      </c>
    </row>
    <row r="462" spans="1:26" ht="13.5">
      <c r="A462" s="111" t="s">
        <v>1502</v>
      </c>
      <c r="B462" s="100" t="str">
        <f t="shared" si="65"/>
        <v>1981年/昭和56年</v>
      </c>
      <c r="C462" s="24" t="s">
        <v>398</v>
      </c>
      <c r="D462" s="24">
        <v>1981</v>
      </c>
      <c r="E462" s="26" t="s">
        <v>2283</v>
      </c>
      <c r="F462" s="24" t="str">
        <f t="shared" si="64"/>
        <v>OB198119</v>
      </c>
      <c r="G462" s="157" t="s">
        <v>2985</v>
      </c>
      <c r="H462" s="158" t="s">
        <v>1160</v>
      </c>
      <c r="I462" s="159" t="e">
        <f>VLOOKUP(A462,#REF!,6,FALSE)</f>
        <v>#REF!</v>
      </c>
      <c r="J462" s="160" t="s">
        <v>840</v>
      </c>
      <c r="K462" s="161">
        <v>1981</v>
      </c>
      <c r="L462" s="162"/>
      <c r="M462" s="167" t="s">
        <v>45</v>
      </c>
      <c r="N462" s="163"/>
      <c r="O462" s="164"/>
      <c r="P462" s="399" t="e">
        <f>#REF!</f>
        <v>#REF!</v>
      </c>
      <c r="Q462" s="399">
        <v>12000</v>
      </c>
      <c r="R462" s="128">
        <v>12000</v>
      </c>
      <c r="S462" s="128">
        <v>12000</v>
      </c>
      <c r="T462" s="128"/>
      <c r="U462" s="129"/>
      <c r="V462" s="129"/>
      <c r="W462" s="129"/>
      <c r="X462" s="129"/>
      <c r="Y462" s="129"/>
      <c r="Z462" s="3" t="e">
        <f t="shared" si="62"/>
        <v>#REF!</v>
      </c>
    </row>
    <row r="463" spans="1:26" ht="13.5">
      <c r="A463" s="111" t="s">
        <v>1503</v>
      </c>
      <c r="B463" s="100" t="str">
        <f t="shared" si="65"/>
        <v>1981年/昭和56年</v>
      </c>
      <c r="C463" s="24" t="s">
        <v>398</v>
      </c>
      <c r="D463" s="24">
        <v>1981</v>
      </c>
      <c r="E463" s="26" t="s">
        <v>2284</v>
      </c>
      <c r="F463" s="24" t="str">
        <f t="shared" si="64"/>
        <v>OB198120</v>
      </c>
      <c r="G463" s="157" t="s">
        <v>843</v>
      </c>
      <c r="H463" s="158" t="s">
        <v>2705</v>
      </c>
      <c r="I463" s="159" t="e">
        <f>VLOOKUP(A463,#REF!,6,FALSE)</f>
        <v>#REF!</v>
      </c>
      <c r="J463" s="160" t="s">
        <v>840</v>
      </c>
      <c r="K463" s="161">
        <v>1981</v>
      </c>
      <c r="L463" s="162"/>
      <c r="M463" s="162"/>
      <c r="N463" s="163"/>
      <c r="O463" s="164"/>
      <c r="P463" s="399" t="e">
        <f>#REF!</f>
        <v>#REF!</v>
      </c>
      <c r="Q463" s="399">
        <v>12000</v>
      </c>
      <c r="R463" s="128">
        <v>12000</v>
      </c>
      <c r="S463" s="128">
        <v>12000</v>
      </c>
      <c r="T463" s="128"/>
      <c r="U463" s="129"/>
      <c r="V463" s="129"/>
      <c r="W463" s="129"/>
      <c r="X463" s="129"/>
      <c r="Y463" s="129"/>
      <c r="Z463" s="3" t="e">
        <f t="shared" si="62"/>
        <v>#REF!</v>
      </c>
    </row>
    <row r="464" spans="1:26" ht="13.5">
      <c r="A464" s="111" t="s">
        <v>1504</v>
      </c>
      <c r="B464" s="100" t="str">
        <f t="shared" si="65"/>
        <v>1981年/昭和56年</v>
      </c>
      <c r="C464" s="24" t="s">
        <v>398</v>
      </c>
      <c r="D464" s="24">
        <v>1981</v>
      </c>
      <c r="E464" s="26" t="s">
        <v>2285</v>
      </c>
      <c r="F464" s="24" t="str">
        <f t="shared" si="64"/>
        <v>OB198121</v>
      </c>
      <c r="G464" s="157" t="s">
        <v>844</v>
      </c>
      <c r="H464" s="158" t="s">
        <v>2710</v>
      </c>
      <c r="I464" s="159" t="e">
        <f>VLOOKUP(A464,#REF!,6,FALSE)</f>
        <v>#REF!</v>
      </c>
      <c r="J464" s="160" t="s">
        <v>840</v>
      </c>
      <c r="K464" s="161">
        <v>1981</v>
      </c>
      <c r="L464" s="162"/>
      <c r="M464" s="162"/>
      <c r="N464" s="163"/>
      <c r="O464" s="164"/>
      <c r="P464" s="399" t="e">
        <f>#REF!</f>
        <v>#REF!</v>
      </c>
      <c r="Q464" s="399" t="s">
        <v>180</v>
      </c>
      <c r="R464" s="128">
        <v>12000</v>
      </c>
      <c r="S464" s="128"/>
      <c r="T464" s="128"/>
      <c r="U464" s="129"/>
      <c r="V464" s="129"/>
      <c r="W464" s="129"/>
      <c r="X464" s="129"/>
      <c r="Y464" s="129"/>
      <c r="Z464" s="3" t="e">
        <f t="shared" si="62"/>
        <v>#REF!</v>
      </c>
    </row>
    <row r="465" spans="1:26" ht="13.5">
      <c r="A465" s="111" t="s">
        <v>1505</v>
      </c>
      <c r="B465" s="100" t="str">
        <f t="shared" si="65"/>
        <v>1981年/昭和56年</v>
      </c>
      <c r="C465" s="24" t="s">
        <v>398</v>
      </c>
      <c r="D465" s="24">
        <v>1981</v>
      </c>
      <c r="E465" s="26" t="s">
        <v>2286</v>
      </c>
      <c r="F465" s="24" t="str">
        <f t="shared" si="64"/>
        <v>OB198122</v>
      </c>
      <c r="G465" s="157" t="s">
        <v>252</v>
      </c>
      <c r="H465" s="158" t="s">
        <v>2711</v>
      </c>
      <c r="I465" s="159" t="e">
        <f>VLOOKUP(A465,#REF!,6,FALSE)</f>
        <v>#REF!</v>
      </c>
      <c r="J465" s="160" t="s">
        <v>840</v>
      </c>
      <c r="K465" s="161">
        <v>1981</v>
      </c>
      <c r="L465" s="162"/>
      <c r="M465" s="162"/>
      <c r="N465" s="163"/>
      <c r="O465" s="164"/>
      <c r="P465" s="399" t="e">
        <f>#REF!</f>
        <v>#REF!</v>
      </c>
      <c r="Q465" s="399">
        <v>0</v>
      </c>
      <c r="R465" s="128"/>
      <c r="S465" s="128"/>
      <c r="T465" s="128"/>
      <c r="U465" s="129"/>
      <c r="V465" s="129"/>
      <c r="W465" s="129"/>
      <c r="X465" s="129"/>
      <c r="Y465" s="129"/>
      <c r="Z465" s="3" t="e">
        <f t="shared" si="62"/>
        <v>#REF!</v>
      </c>
    </row>
    <row r="466" spans="1:26" ht="13.5">
      <c r="A466" s="111" t="s">
        <v>1506</v>
      </c>
      <c r="B466" s="101" t="str">
        <f t="shared" si="65"/>
        <v>1981年/昭和56年</v>
      </c>
      <c r="C466" s="24" t="s">
        <v>398</v>
      </c>
      <c r="D466" s="24">
        <v>1981</v>
      </c>
      <c r="E466" s="26" t="s">
        <v>2287</v>
      </c>
      <c r="F466" s="24" t="str">
        <f t="shared" si="64"/>
        <v>OB198123</v>
      </c>
      <c r="G466" s="157" t="s">
        <v>253</v>
      </c>
      <c r="H466" s="158" t="s">
        <v>1153</v>
      </c>
      <c r="I466" s="159" t="e">
        <f>VLOOKUP(A466,#REF!,6,FALSE)</f>
        <v>#REF!</v>
      </c>
      <c r="J466" s="160" t="s">
        <v>840</v>
      </c>
      <c r="K466" s="161">
        <v>1981</v>
      </c>
      <c r="L466" s="162"/>
      <c r="M466" s="162"/>
      <c r="N466" s="163"/>
      <c r="O466" s="164"/>
      <c r="P466" s="399" t="e">
        <f>#REF!</f>
        <v>#REF!</v>
      </c>
      <c r="Q466" s="399">
        <v>0</v>
      </c>
      <c r="R466" s="128"/>
      <c r="S466" s="128"/>
      <c r="T466" s="128"/>
      <c r="U466" s="129"/>
      <c r="V466" s="129"/>
      <c r="W466" s="129"/>
      <c r="X466" s="129"/>
      <c r="Y466" s="129"/>
      <c r="Z466" s="3" t="e">
        <f t="shared" si="62"/>
        <v>#REF!</v>
      </c>
    </row>
    <row r="467" spans="1:26" s="15" customFormat="1" ht="14.25" customHeight="1">
      <c r="A467" s="105"/>
      <c r="B467" s="102"/>
      <c r="C467" s="105"/>
      <c r="D467" s="105"/>
      <c r="E467" s="106"/>
      <c r="F467" s="105"/>
      <c r="G467" s="168">
        <f>COUNTA(G444:G466)</f>
        <v>23</v>
      </c>
      <c r="H467" s="168"/>
      <c r="I467" s="159"/>
      <c r="J467" s="170"/>
      <c r="K467" s="170"/>
      <c r="L467" s="171">
        <f>COUNTA(L444:L466)</f>
        <v>1</v>
      </c>
      <c r="M467" s="172">
        <f>COUNTA(G444:G466)-COUNTA(L444:L466)</f>
        <v>22</v>
      </c>
      <c r="N467" s="173"/>
      <c r="O467" s="174"/>
      <c r="P467" s="193">
        <f>COUNTIF(P444:P466,12000)</f>
        <v>0</v>
      </c>
      <c r="Q467" s="193">
        <v>13</v>
      </c>
      <c r="R467" s="175">
        <v>13</v>
      </c>
      <c r="S467" s="176">
        <f>COUNTA(S444:S466)</f>
        <v>8</v>
      </c>
      <c r="T467" s="141">
        <f>COUNTA(T444:T466)</f>
        <v>0</v>
      </c>
      <c r="U467" s="142"/>
      <c r="V467" s="142"/>
      <c r="W467" s="142"/>
      <c r="X467" s="142"/>
      <c r="Y467" s="142"/>
      <c r="Z467" s="3"/>
    </row>
    <row r="468" spans="1:26" s="15" customFormat="1" ht="14.25" customHeight="1">
      <c r="A468" s="105"/>
      <c r="B468" s="102"/>
      <c r="C468" s="105"/>
      <c r="D468" s="105"/>
      <c r="E468" s="106"/>
      <c r="F468" s="105"/>
      <c r="G468" s="177"/>
      <c r="H468" s="177"/>
      <c r="I468" s="159"/>
      <c r="J468" s="179"/>
      <c r="K468" s="179"/>
      <c r="L468" s="180"/>
      <c r="M468" s="167" t="s">
        <v>2805</v>
      </c>
      <c r="N468" s="166"/>
      <c r="O468" s="181"/>
      <c r="P468" s="181" t="e">
        <f>SUM(P444:P466)</f>
        <v>#REF!</v>
      </c>
      <c r="Q468" s="181">
        <v>156000</v>
      </c>
      <c r="R468" s="129">
        <v>156000</v>
      </c>
      <c r="S468" s="129">
        <f>SUM(S444:S466)</f>
        <v>96000</v>
      </c>
      <c r="T468" s="129">
        <f>SUM(T444:T466)</f>
        <v>0</v>
      </c>
      <c r="U468" s="142"/>
      <c r="V468" s="142"/>
      <c r="W468" s="142"/>
      <c r="X468" s="142"/>
      <c r="Y468" s="142"/>
      <c r="Z468" s="3"/>
    </row>
    <row r="469" spans="1:26" s="15" customFormat="1" ht="14.25" customHeight="1">
      <c r="A469" s="105"/>
      <c r="B469" s="102"/>
      <c r="C469" s="105"/>
      <c r="D469" s="105"/>
      <c r="E469" s="106"/>
      <c r="F469" s="105"/>
      <c r="G469" s="177"/>
      <c r="H469" s="177"/>
      <c r="I469" s="159"/>
      <c r="J469" s="179"/>
      <c r="K469" s="179"/>
      <c r="L469" s="180"/>
      <c r="M469" s="167" t="s">
        <v>2806</v>
      </c>
      <c r="N469" s="166"/>
      <c r="O469" s="181"/>
      <c r="P469" s="181">
        <f>$M467*12000</f>
        <v>264000</v>
      </c>
      <c r="Q469" s="181">
        <v>264000</v>
      </c>
      <c r="R469" s="129">
        <v>264000</v>
      </c>
      <c r="S469" s="129">
        <f>$M467*12000</f>
        <v>264000</v>
      </c>
      <c r="T469" s="129">
        <f>$M467*12000</f>
        <v>264000</v>
      </c>
      <c r="U469" s="142"/>
      <c r="V469" s="142"/>
      <c r="W469" s="142"/>
      <c r="X469" s="142"/>
      <c r="Y469" s="142"/>
      <c r="Z469" s="3"/>
    </row>
    <row r="470" spans="1:26" s="15" customFormat="1" ht="14.25" customHeight="1">
      <c r="A470" s="105"/>
      <c r="B470" s="102"/>
      <c r="C470" s="105"/>
      <c r="D470" s="105"/>
      <c r="E470" s="106"/>
      <c r="F470" s="105"/>
      <c r="G470" s="177"/>
      <c r="H470" s="177"/>
      <c r="I470" s="159"/>
      <c r="J470" s="179"/>
      <c r="K470" s="179"/>
      <c r="L470" s="180"/>
      <c r="M470" s="182" t="s">
        <v>2807</v>
      </c>
      <c r="N470" s="183"/>
      <c r="O470" s="184"/>
      <c r="P470" s="184" t="e">
        <f>P468-P469</f>
        <v>#REF!</v>
      </c>
      <c r="Q470" s="184">
        <v>-108000</v>
      </c>
      <c r="R470" s="129">
        <v>-108000</v>
      </c>
      <c r="S470" s="129">
        <f>S468-S469</f>
        <v>-168000</v>
      </c>
      <c r="T470" s="129">
        <f>T468-T469</f>
        <v>-264000</v>
      </c>
      <c r="U470" s="142"/>
      <c r="V470" s="142"/>
      <c r="W470" s="142"/>
      <c r="X470" s="142"/>
      <c r="Y470" s="142"/>
      <c r="Z470" s="3"/>
    </row>
    <row r="471" spans="1:26" s="15" customFormat="1" ht="14.25" customHeight="1">
      <c r="A471" s="105"/>
      <c r="B471" s="107"/>
      <c r="C471" s="105"/>
      <c r="D471" s="105"/>
      <c r="E471" s="106"/>
      <c r="F471" s="105"/>
      <c r="G471" s="177"/>
      <c r="H471" s="177"/>
      <c r="I471" s="159"/>
      <c r="J471" s="179"/>
      <c r="K471" s="179"/>
      <c r="L471" s="180"/>
      <c r="M471" s="185" t="s">
        <v>2808</v>
      </c>
      <c r="N471" s="186"/>
      <c r="O471" s="187"/>
      <c r="P471" s="188">
        <f>P467/$M467</f>
        <v>0</v>
      </c>
      <c r="Q471" s="188">
        <v>0.5909090909090909</v>
      </c>
      <c r="R471" s="156">
        <v>0.5909090909090909</v>
      </c>
      <c r="S471" s="156">
        <f>S467/$M467</f>
        <v>0.36363636363636365</v>
      </c>
      <c r="T471" s="156">
        <f>T467/$M467</f>
        <v>0</v>
      </c>
      <c r="U471" s="142"/>
      <c r="V471" s="142"/>
      <c r="W471" s="142"/>
      <c r="X471" s="142"/>
      <c r="Y471" s="142"/>
      <c r="Z471" s="3"/>
    </row>
    <row r="472" spans="1:26" ht="13.5">
      <c r="A472" s="111" t="s">
        <v>1507</v>
      </c>
      <c r="B472" s="100" t="str">
        <f>J472</f>
        <v>1982年/昭和57年</v>
      </c>
      <c r="C472" s="24" t="s">
        <v>398</v>
      </c>
      <c r="D472" s="24">
        <v>1982</v>
      </c>
      <c r="E472" s="26" t="s">
        <v>1545</v>
      </c>
      <c r="F472" s="24" t="str">
        <f aca="true" t="shared" si="66" ref="F472:F482">CONCATENATE(C472,D472,E472)</f>
        <v>OB198201</v>
      </c>
      <c r="G472" s="157" t="s">
        <v>845</v>
      </c>
      <c r="H472" s="158" t="s">
        <v>2986</v>
      </c>
      <c r="I472" s="159" t="e">
        <f>VLOOKUP(A472,#REF!,6,FALSE)</f>
        <v>#REF!</v>
      </c>
      <c r="J472" s="160" t="s">
        <v>846</v>
      </c>
      <c r="K472" s="161">
        <v>1982</v>
      </c>
      <c r="L472" s="162"/>
      <c r="M472" s="167" t="s">
        <v>45</v>
      </c>
      <c r="N472" s="166"/>
      <c r="O472" s="164"/>
      <c r="P472" s="399" t="e">
        <f>#REF!</f>
        <v>#REF!</v>
      </c>
      <c r="Q472" s="399">
        <v>12000</v>
      </c>
      <c r="R472" s="128">
        <v>12000</v>
      </c>
      <c r="S472" s="128">
        <v>12000</v>
      </c>
      <c r="T472" s="128"/>
      <c r="U472" s="129"/>
      <c r="V472" s="129"/>
      <c r="W472" s="129"/>
      <c r="X472" s="129"/>
      <c r="Y472" s="129"/>
      <c r="Z472" s="3" t="e">
        <f t="shared" si="62"/>
        <v>#REF!</v>
      </c>
    </row>
    <row r="473" spans="1:26" ht="13.5">
      <c r="A473" s="111" t="s">
        <v>1508</v>
      </c>
      <c r="B473" s="100" t="str">
        <f aca="true" t="shared" si="67" ref="B473:B482">J473</f>
        <v>1982年/昭和57年</v>
      </c>
      <c r="C473" s="24" t="s">
        <v>398</v>
      </c>
      <c r="D473" s="24">
        <v>1982</v>
      </c>
      <c r="E473" s="26" t="s">
        <v>2262</v>
      </c>
      <c r="F473" s="24" t="str">
        <f t="shared" si="66"/>
        <v>OB198202</v>
      </c>
      <c r="G473" s="157" t="s">
        <v>847</v>
      </c>
      <c r="H473" s="158" t="s">
        <v>704</v>
      </c>
      <c r="I473" s="159" t="e">
        <f>VLOOKUP(A473,#REF!,6,FALSE)</f>
        <v>#REF!</v>
      </c>
      <c r="J473" s="160" t="s">
        <v>846</v>
      </c>
      <c r="K473" s="161">
        <v>1982</v>
      </c>
      <c r="L473" s="162"/>
      <c r="M473" s="162"/>
      <c r="N473" s="163"/>
      <c r="O473" s="164"/>
      <c r="P473" s="399" t="e">
        <f>#REF!</f>
        <v>#REF!</v>
      </c>
      <c r="Q473" s="399" t="s">
        <v>180</v>
      </c>
      <c r="R473" s="128"/>
      <c r="S473" s="128"/>
      <c r="T473" s="128"/>
      <c r="U473" s="129"/>
      <c r="V473" s="129"/>
      <c r="W473" s="129"/>
      <c r="X473" s="129"/>
      <c r="Y473" s="129"/>
      <c r="Z473" s="3" t="e">
        <f t="shared" si="62"/>
        <v>#REF!</v>
      </c>
    </row>
    <row r="474" spans="1:26" ht="13.5">
      <c r="A474" s="111" t="s">
        <v>1509</v>
      </c>
      <c r="B474" s="100" t="str">
        <f t="shared" si="67"/>
        <v>1982年/昭和57年</v>
      </c>
      <c r="C474" s="24" t="s">
        <v>398</v>
      </c>
      <c r="D474" s="24">
        <v>1982</v>
      </c>
      <c r="E474" s="26" t="s">
        <v>2264</v>
      </c>
      <c r="F474" s="24" t="str">
        <f t="shared" si="66"/>
        <v>OB198203</v>
      </c>
      <c r="G474" s="157" t="s">
        <v>506</v>
      </c>
      <c r="H474" s="158" t="s">
        <v>1155</v>
      </c>
      <c r="I474" s="159" t="e">
        <f>VLOOKUP(A474,#REF!,6,FALSE)</f>
        <v>#REF!</v>
      </c>
      <c r="J474" s="160" t="s">
        <v>846</v>
      </c>
      <c r="K474" s="161">
        <v>1982</v>
      </c>
      <c r="L474" s="167" t="s">
        <v>514</v>
      </c>
      <c r="M474" s="162"/>
      <c r="N474" s="163"/>
      <c r="O474" s="164"/>
      <c r="P474" s="399" t="e">
        <f>#REF!</f>
        <v>#REF!</v>
      </c>
      <c r="Q474" s="399" t="s">
        <v>180</v>
      </c>
      <c r="R474" s="128"/>
      <c r="S474" s="128"/>
      <c r="T474" s="128"/>
      <c r="U474" s="129"/>
      <c r="V474" s="129"/>
      <c r="W474" s="129"/>
      <c r="X474" s="129"/>
      <c r="Y474" s="129"/>
      <c r="Z474" s="3" t="e">
        <f t="shared" si="62"/>
        <v>#REF!</v>
      </c>
    </row>
    <row r="475" spans="1:26" ht="13.5">
      <c r="A475" s="111" t="s">
        <v>1510</v>
      </c>
      <c r="B475" s="100" t="str">
        <f t="shared" si="67"/>
        <v>1982年/昭和57年</v>
      </c>
      <c r="C475" s="24" t="s">
        <v>398</v>
      </c>
      <c r="D475" s="24">
        <v>1982</v>
      </c>
      <c r="E475" s="26" t="s">
        <v>2266</v>
      </c>
      <c r="F475" s="24" t="str">
        <f t="shared" si="66"/>
        <v>OB198204</v>
      </c>
      <c r="G475" s="157" t="s">
        <v>254</v>
      </c>
      <c r="H475" s="158" t="s">
        <v>2712</v>
      </c>
      <c r="I475" s="159" t="e">
        <f>VLOOKUP(A475,#REF!,6,FALSE)</f>
        <v>#REF!</v>
      </c>
      <c r="J475" s="160" t="s">
        <v>846</v>
      </c>
      <c r="K475" s="161">
        <v>1982</v>
      </c>
      <c r="L475" s="162"/>
      <c r="M475" s="162"/>
      <c r="N475" s="163"/>
      <c r="O475" s="164"/>
      <c r="P475" s="399" t="e">
        <f>#REF!</f>
        <v>#REF!</v>
      </c>
      <c r="Q475" s="399" t="s">
        <v>180</v>
      </c>
      <c r="R475" s="128"/>
      <c r="S475" s="128"/>
      <c r="T475" s="128"/>
      <c r="U475" s="129"/>
      <c r="V475" s="129"/>
      <c r="W475" s="129"/>
      <c r="X475" s="129"/>
      <c r="Y475" s="129"/>
      <c r="Z475" s="3" t="e">
        <f t="shared" si="62"/>
        <v>#REF!</v>
      </c>
    </row>
    <row r="476" spans="1:26" ht="13.5">
      <c r="A476" s="111" t="s">
        <v>1511</v>
      </c>
      <c r="B476" s="100" t="str">
        <f t="shared" si="67"/>
        <v>1982年/昭和57年</v>
      </c>
      <c r="C476" s="24" t="s">
        <v>398</v>
      </c>
      <c r="D476" s="24">
        <v>1982</v>
      </c>
      <c r="E476" s="26" t="s">
        <v>2268</v>
      </c>
      <c r="F476" s="24" t="str">
        <f t="shared" si="66"/>
        <v>OB198205</v>
      </c>
      <c r="G476" s="157" t="s">
        <v>848</v>
      </c>
      <c r="H476" s="158" t="s">
        <v>2987</v>
      </c>
      <c r="I476" s="159" t="e">
        <f>VLOOKUP(A476,#REF!,6,FALSE)</f>
        <v>#REF!</v>
      </c>
      <c r="J476" s="160" t="s">
        <v>846</v>
      </c>
      <c r="K476" s="161">
        <v>1982</v>
      </c>
      <c r="L476" s="162"/>
      <c r="M476" s="167" t="s">
        <v>45</v>
      </c>
      <c r="N476" s="166"/>
      <c r="O476" s="164"/>
      <c r="P476" s="399" t="e">
        <f>#REF!</f>
        <v>#REF!</v>
      </c>
      <c r="Q476" s="399">
        <v>12000</v>
      </c>
      <c r="R476" s="128">
        <v>12000</v>
      </c>
      <c r="S476" s="128">
        <v>12000</v>
      </c>
      <c r="T476" s="128"/>
      <c r="U476" s="129"/>
      <c r="V476" s="129"/>
      <c r="W476" s="129"/>
      <c r="X476" s="129"/>
      <c r="Y476" s="129"/>
      <c r="Z476" s="3" t="e">
        <f t="shared" si="62"/>
        <v>#REF!</v>
      </c>
    </row>
    <row r="477" spans="1:26" ht="13.5">
      <c r="A477" s="111" t="s">
        <v>1984</v>
      </c>
      <c r="B477" s="100" t="str">
        <f t="shared" si="67"/>
        <v>1982年/昭和57年</v>
      </c>
      <c r="C477" s="24" t="s">
        <v>398</v>
      </c>
      <c r="D477" s="24">
        <v>1982</v>
      </c>
      <c r="E477" s="26" t="s">
        <v>2270</v>
      </c>
      <c r="F477" s="24" t="str">
        <f t="shared" si="66"/>
        <v>OB198206</v>
      </c>
      <c r="G477" s="157" t="s">
        <v>255</v>
      </c>
      <c r="H477" s="158" t="s">
        <v>1156</v>
      </c>
      <c r="I477" s="159" t="e">
        <f>VLOOKUP(A477,#REF!,6,FALSE)</f>
        <v>#REF!</v>
      </c>
      <c r="J477" s="160" t="s">
        <v>846</v>
      </c>
      <c r="K477" s="161">
        <v>1982</v>
      </c>
      <c r="L477" s="162"/>
      <c r="M477" s="162"/>
      <c r="N477" s="163"/>
      <c r="O477" s="164"/>
      <c r="P477" s="399" t="e">
        <f>#REF!</f>
        <v>#REF!</v>
      </c>
      <c r="Q477" s="399" t="s">
        <v>180</v>
      </c>
      <c r="R477" s="128"/>
      <c r="S477" s="128"/>
      <c r="T477" s="128"/>
      <c r="U477" s="129"/>
      <c r="V477" s="129"/>
      <c r="W477" s="129"/>
      <c r="X477" s="129"/>
      <c r="Y477" s="129"/>
      <c r="Z477" s="3" t="e">
        <f t="shared" si="62"/>
        <v>#REF!</v>
      </c>
    </row>
    <row r="478" spans="1:26" ht="13.5">
      <c r="A478" s="111" t="s">
        <v>1985</v>
      </c>
      <c r="B478" s="100" t="str">
        <f t="shared" si="67"/>
        <v>1982年/昭和57年</v>
      </c>
      <c r="C478" s="24" t="s">
        <v>398</v>
      </c>
      <c r="D478" s="24">
        <v>1982</v>
      </c>
      <c r="E478" s="26" t="s">
        <v>2271</v>
      </c>
      <c r="F478" s="24" t="str">
        <f t="shared" si="66"/>
        <v>OB198207</v>
      </c>
      <c r="G478" s="157" t="s">
        <v>256</v>
      </c>
      <c r="H478" s="158" t="s">
        <v>1122</v>
      </c>
      <c r="I478" s="159" t="e">
        <f>VLOOKUP(A478,#REF!,6,FALSE)</f>
        <v>#REF!</v>
      </c>
      <c r="J478" s="160" t="s">
        <v>846</v>
      </c>
      <c r="K478" s="161">
        <v>1982</v>
      </c>
      <c r="L478" s="162"/>
      <c r="M478" s="162"/>
      <c r="N478" s="163"/>
      <c r="O478" s="164"/>
      <c r="P478" s="399" t="e">
        <f>#REF!</f>
        <v>#REF!</v>
      </c>
      <c r="Q478" s="399" t="s">
        <v>180</v>
      </c>
      <c r="R478" s="128"/>
      <c r="S478" s="128"/>
      <c r="T478" s="128"/>
      <c r="U478" s="129"/>
      <c r="V478" s="129"/>
      <c r="W478" s="129"/>
      <c r="X478" s="129"/>
      <c r="Y478" s="129"/>
      <c r="Z478" s="3" t="e">
        <f t="shared" si="62"/>
        <v>#REF!</v>
      </c>
    </row>
    <row r="479" spans="1:26" ht="13.5">
      <c r="A479" s="111" t="s">
        <v>1986</v>
      </c>
      <c r="B479" s="100" t="str">
        <f>J479</f>
        <v>1982年/昭和57年</v>
      </c>
      <c r="C479" s="24" t="s">
        <v>398</v>
      </c>
      <c r="D479" s="24">
        <v>1982</v>
      </c>
      <c r="E479" s="26" t="s">
        <v>2272</v>
      </c>
      <c r="F479" s="24" t="str">
        <f t="shared" si="66"/>
        <v>OB198208</v>
      </c>
      <c r="G479" s="157" t="s">
        <v>849</v>
      </c>
      <c r="H479" s="158" t="s">
        <v>2988</v>
      </c>
      <c r="I479" s="159" t="e">
        <f>VLOOKUP(A479,#REF!,6,FALSE)</f>
        <v>#REF!</v>
      </c>
      <c r="J479" s="160" t="s">
        <v>846</v>
      </c>
      <c r="K479" s="161">
        <v>1982</v>
      </c>
      <c r="L479" s="162"/>
      <c r="M479" s="162"/>
      <c r="N479" s="163"/>
      <c r="O479" s="164"/>
      <c r="P479" s="399" t="e">
        <f>#REF!</f>
        <v>#REF!</v>
      </c>
      <c r="Q479" s="399" t="s">
        <v>3604</v>
      </c>
      <c r="R479" s="128"/>
      <c r="S479" s="128">
        <v>12000</v>
      </c>
      <c r="T479" s="128"/>
      <c r="U479" s="129"/>
      <c r="V479" s="129"/>
      <c r="W479" s="129"/>
      <c r="X479" s="129"/>
      <c r="Y479" s="129"/>
      <c r="Z479" s="3" t="e">
        <f>IF(P479,12000)</f>
        <v>#REF!</v>
      </c>
    </row>
    <row r="480" spans="1:26" ht="13.5">
      <c r="A480" s="111" t="s">
        <v>1987</v>
      </c>
      <c r="B480" s="100" t="str">
        <f t="shared" si="67"/>
        <v>1982年/昭和57年</v>
      </c>
      <c r="C480" s="24" t="s">
        <v>398</v>
      </c>
      <c r="D480" s="24">
        <v>1982</v>
      </c>
      <c r="E480" s="26" t="s">
        <v>2273</v>
      </c>
      <c r="F480" s="24" t="str">
        <f t="shared" si="66"/>
        <v>OB198209</v>
      </c>
      <c r="G480" s="157" t="s">
        <v>850</v>
      </c>
      <c r="H480" s="158" t="s">
        <v>1516</v>
      </c>
      <c r="I480" s="159" t="e">
        <f>VLOOKUP(A480,#REF!,6,FALSE)</f>
        <v>#REF!</v>
      </c>
      <c r="J480" s="160" t="s">
        <v>846</v>
      </c>
      <c r="K480" s="161">
        <v>1982</v>
      </c>
      <c r="L480" s="162"/>
      <c r="M480" s="162"/>
      <c r="N480" s="163"/>
      <c r="O480" s="164"/>
      <c r="P480" s="399" t="e">
        <f>#REF!</f>
        <v>#REF!</v>
      </c>
      <c r="Q480" s="399" t="s">
        <v>180</v>
      </c>
      <c r="R480" s="128"/>
      <c r="S480" s="128"/>
      <c r="T480" s="128"/>
      <c r="U480" s="129"/>
      <c r="V480" s="129"/>
      <c r="W480" s="129"/>
      <c r="X480" s="129"/>
      <c r="Y480" s="129"/>
      <c r="Z480" s="3" t="e">
        <f t="shared" si="62"/>
        <v>#REF!</v>
      </c>
    </row>
    <row r="481" spans="1:26" ht="13.5">
      <c r="A481" s="111" t="s">
        <v>1988</v>
      </c>
      <c r="B481" s="100" t="str">
        <f t="shared" si="67"/>
        <v>1982年/昭和57年</v>
      </c>
      <c r="C481" s="24" t="s">
        <v>398</v>
      </c>
      <c r="D481" s="24">
        <v>1982</v>
      </c>
      <c r="E481" s="26" t="s">
        <v>2274</v>
      </c>
      <c r="F481" s="24" t="str">
        <f t="shared" si="66"/>
        <v>OB198210</v>
      </c>
      <c r="G481" s="157" t="s">
        <v>2989</v>
      </c>
      <c r="H481" s="158" t="s">
        <v>770</v>
      </c>
      <c r="I481" s="159" t="e">
        <f>VLOOKUP(A481,#REF!,6,FALSE)</f>
        <v>#REF!</v>
      </c>
      <c r="J481" s="160" t="s">
        <v>846</v>
      </c>
      <c r="K481" s="161">
        <v>1982</v>
      </c>
      <c r="L481" s="162"/>
      <c r="M481" s="167"/>
      <c r="N481" s="166" t="s">
        <v>45</v>
      </c>
      <c r="O481" s="164"/>
      <c r="P481" s="399" t="e">
        <f>#REF!</f>
        <v>#REF!</v>
      </c>
      <c r="Q481" s="399">
        <v>12000</v>
      </c>
      <c r="R481" s="128">
        <v>12000</v>
      </c>
      <c r="S481" s="128">
        <v>12000</v>
      </c>
      <c r="T481" s="128"/>
      <c r="U481" s="129"/>
      <c r="V481" s="129"/>
      <c r="W481" s="129"/>
      <c r="X481" s="129"/>
      <c r="Y481" s="129"/>
      <c r="Z481" s="3" t="e">
        <f t="shared" si="62"/>
        <v>#REF!</v>
      </c>
    </row>
    <row r="482" spans="1:26" ht="13.5">
      <c r="A482" s="111" t="s">
        <v>1989</v>
      </c>
      <c r="B482" s="101" t="str">
        <f t="shared" si="67"/>
        <v>1982年/昭和57年</v>
      </c>
      <c r="C482" s="24" t="s">
        <v>398</v>
      </c>
      <c r="D482" s="24">
        <v>1982</v>
      </c>
      <c r="E482" s="26" t="s">
        <v>2275</v>
      </c>
      <c r="F482" s="24" t="str">
        <f t="shared" si="66"/>
        <v>OB198211</v>
      </c>
      <c r="G482" s="157" t="s">
        <v>852</v>
      </c>
      <c r="H482" s="158" t="s">
        <v>698</v>
      </c>
      <c r="I482" s="159" t="e">
        <f>VLOOKUP(A482,#REF!,6,FALSE)</f>
        <v>#REF!</v>
      </c>
      <c r="J482" s="160" t="s">
        <v>846</v>
      </c>
      <c r="K482" s="161">
        <v>1982</v>
      </c>
      <c r="L482" s="162"/>
      <c r="M482" s="162"/>
      <c r="N482" s="163"/>
      <c r="O482" s="164"/>
      <c r="P482" s="399" t="e">
        <f>#REF!</f>
        <v>#REF!</v>
      </c>
      <c r="Q482" s="399">
        <v>12000</v>
      </c>
      <c r="R482" s="190">
        <v>12000</v>
      </c>
      <c r="S482" s="128"/>
      <c r="T482" s="128"/>
      <c r="U482" s="129"/>
      <c r="V482" s="129"/>
      <c r="W482" s="129"/>
      <c r="X482" s="129"/>
      <c r="Y482" s="129"/>
      <c r="Z482" s="3" t="e">
        <f t="shared" si="62"/>
        <v>#REF!</v>
      </c>
    </row>
    <row r="483" spans="1:26" s="15" customFormat="1" ht="14.25" customHeight="1">
      <c r="A483" s="105"/>
      <c r="B483" s="102"/>
      <c r="C483" s="105"/>
      <c r="D483" s="105"/>
      <c r="E483" s="106"/>
      <c r="F483" s="105"/>
      <c r="G483" s="168">
        <f>COUNTA(G472:G482)</f>
        <v>11</v>
      </c>
      <c r="H483" s="168"/>
      <c r="I483" s="159"/>
      <c r="J483" s="170"/>
      <c r="K483" s="170"/>
      <c r="L483" s="171">
        <f>COUNTA(L472:L482)</f>
        <v>1</v>
      </c>
      <c r="M483" s="172">
        <f>COUNTA(G472:G482)-COUNTA(L472:L482)</f>
        <v>10</v>
      </c>
      <c r="N483" s="173"/>
      <c r="O483" s="174"/>
      <c r="P483" s="193">
        <f>COUNTIF(P472:P482,12000)</f>
        <v>0</v>
      </c>
      <c r="Q483" s="193">
        <v>4</v>
      </c>
      <c r="R483" s="175">
        <v>4</v>
      </c>
      <c r="S483" s="176">
        <f>COUNTA(S472:S482)</f>
        <v>4</v>
      </c>
      <c r="T483" s="141">
        <f>COUNTA(T472:T482)</f>
        <v>0</v>
      </c>
      <c r="U483" s="142"/>
      <c r="V483" s="142"/>
      <c r="W483" s="142"/>
      <c r="X483" s="142"/>
      <c r="Y483" s="142"/>
      <c r="Z483" s="3"/>
    </row>
    <row r="484" spans="1:26" s="15" customFormat="1" ht="14.25" customHeight="1">
      <c r="A484" s="105"/>
      <c r="B484" s="102"/>
      <c r="C484" s="105"/>
      <c r="D484" s="105"/>
      <c r="E484" s="106"/>
      <c r="F484" s="105"/>
      <c r="G484" s="177"/>
      <c r="H484" s="177"/>
      <c r="I484" s="159"/>
      <c r="J484" s="179"/>
      <c r="K484" s="179"/>
      <c r="L484" s="180"/>
      <c r="M484" s="167" t="s">
        <v>2805</v>
      </c>
      <c r="N484" s="166"/>
      <c r="O484" s="181"/>
      <c r="P484" s="181" t="e">
        <f>SUM(P472:P482)</f>
        <v>#REF!</v>
      </c>
      <c r="Q484" s="181">
        <v>48000</v>
      </c>
      <c r="R484" s="128">
        <v>48000</v>
      </c>
      <c r="S484" s="128">
        <f>SUM(S472:S482)</f>
        <v>48000</v>
      </c>
      <c r="T484" s="129">
        <f>SUM(T472:T482)</f>
        <v>0</v>
      </c>
      <c r="U484" s="142"/>
      <c r="V484" s="142"/>
      <c r="W484" s="142"/>
      <c r="X484" s="142"/>
      <c r="Y484" s="142"/>
      <c r="Z484" s="3"/>
    </row>
    <row r="485" spans="1:26" s="15" customFormat="1" ht="14.25" customHeight="1">
      <c r="A485" s="105"/>
      <c r="B485" s="102"/>
      <c r="C485" s="105"/>
      <c r="D485" s="105"/>
      <c r="E485" s="106"/>
      <c r="F485" s="105"/>
      <c r="G485" s="177"/>
      <c r="H485" s="177"/>
      <c r="I485" s="159"/>
      <c r="J485" s="179"/>
      <c r="K485" s="179"/>
      <c r="L485" s="180"/>
      <c r="M485" s="167" t="s">
        <v>2806</v>
      </c>
      <c r="N485" s="166"/>
      <c r="O485" s="181"/>
      <c r="P485" s="181">
        <f>$M483*12000</f>
        <v>120000</v>
      </c>
      <c r="Q485" s="181">
        <v>120000</v>
      </c>
      <c r="R485" s="128">
        <v>120000</v>
      </c>
      <c r="S485" s="128">
        <f>$M483*12000</f>
        <v>120000</v>
      </c>
      <c r="T485" s="129">
        <f>$M483*12000</f>
        <v>120000</v>
      </c>
      <c r="U485" s="142"/>
      <c r="V485" s="142"/>
      <c r="W485" s="142"/>
      <c r="X485" s="142"/>
      <c r="Y485" s="142"/>
      <c r="Z485" s="3"/>
    </row>
    <row r="486" spans="1:26" s="15" customFormat="1" ht="14.25" customHeight="1">
      <c r="A486" s="105"/>
      <c r="B486" s="102"/>
      <c r="C486" s="105"/>
      <c r="D486" s="105"/>
      <c r="E486" s="106"/>
      <c r="F486" s="105"/>
      <c r="G486" s="177"/>
      <c r="H486" s="177"/>
      <c r="I486" s="159"/>
      <c r="J486" s="179"/>
      <c r="K486" s="179"/>
      <c r="L486" s="180"/>
      <c r="M486" s="182" t="s">
        <v>2807</v>
      </c>
      <c r="N486" s="183"/>
      <c r="O486" s="184"/>
      <c r="P486" s="184" t="e">
        <f>P484-P485</f>
        <v>#REF!</v>
      </c>
      <c r="Q486" s="184">
        <v>-72000</v>
      </c>
      <c r="R486" s="128">
        <v>-72000</v>
      </c>
      <c r="S486" s="128">
        <f>S484-S485</f>
        <v>-72000</v>
      </c>
      <c r="T486" s="129">
        <f>T484-T485</f>
        <v>-120000</v>
      </c>
      <c r="U486" s="142"/>
      <c r="V486" s="142"/>
      <c r="W486" s="142"/>
      <c r="X486" s="142"/>
      <c r="Y486" s="142"/>
      <c r="Z486" s="3"/>
    </row>
    <row r="487" spans="1:26" s="15" customFormat="1" ht="14.25" customHeight="1">
      <c r="A487" s="105"/>
      <c r="B487" s="107"/>
      <c r="C487" s="105"/>
      <c r="D487" s="105"/>
      <c r="E487" s="106"/>
      <c r="F487" s="105"/>
      <c r="G487" s="177"/>
      <c r="H487" s="177"/>
      <c r="I487" s="159"/>
      <c r="J487" s="179"/>
      <c r="K487" s="179"/>
      <c r="L487" s="180"/>
      <c r="M487" s="185" t="s">
        <v>2808</v>
      </c>
      <c r="N487" s="186"/>
      <c r="O487" s="187"/>
      <c r="P487" s="188">
        <f>P483/$M483</f>
        <v>0</v>
      </c>
      <c r="Q487" s="188">
        <v>0.4</v>
      </c>
      <c r="R487" s="199">
        <v>0.4</v>
      </c>
      <c r="S487" s="189">
        <f>S483/$M483</f>
        <v>0.4</v>
      </c>
      <c r="T487" s="156">
        <f>T483/$M483</f>
        <v>0</v>
      </c>
      <c r="U487" s="142"/>
      <c r="V487" s="142"/>
      <c r="W487" s="142"/>
      <c r="X487" s="142"/>
      <c r="Y487" s="142"/>
      <c r="Z487" s="3"/>
    </row>
    <row r="488" spans="1:26" ht="13.5">
      <c r="A488" s="111" t="s">
        <v>1990</v>
      </c>
      <c r="B488" s="100" t="str">
        <f>J488</f>
        <v>1983年/昭和58年</v>
      </c>
      <c r="C488" s="24" t="s">
        <v>398</v>
      </c>
      <c r="D488" s="24">
        <v>1983</v>
      </c>
      <c r="E488" s="26" t="s">
        <v>1545</v>
      </c>
      <c r="F488" s="24" t="str">
        <f aca="true" t="shared" si="68" ref="F488:F507">CONCATENATE(C488,D488,E488)</f>
        <v>OB198301</v>
      </c>
      <c r="G488" s="157" t="s">
        <v>257</v>
      </c>
      <c r="H488" s="158" t="s">
        <v>1158</v>
      </c>
      <c r="I488" s="159" t="e">
        <f>VLOOKUP(A488,#REF!,6,FALSE)</f>
        <v>#REF!</v>
      </c>
      <c r="J488" s="160" t="s">
        <v>854</v>
      </c>
      <c r="K488" s="161">
        <v>1983</v>
      </c>
      <c r="L488" s="162"/>
      <c r="M488" s="162"/>
      <c r="N488" s="163"/>
      <c r="O488" s="164"/>
      <c r="P488" s="399" t="e">
        <f>#REF!</f>
        <v>#REF!</v>
      </c>
      <c r="Q488" s="399">
        <v>0</v>
      </c>
      <c r="R488" s="165"/>
      <c r="S488" s="128"/>
      <c r="T488" s="128"/>
      <c r="U488" s="129"/>
      <c r="V488" s="129"/>
      <c r="W488" s="129"/>
      <c r="X488" s="129"/>
      <c r="Y488" s="129"/>
      <c r="Z488" s="3" t="e">
        <f t="shared" si="62"/>
        <v>#REF!</v>
      </c>
    </row>
    <row r="489" spans="1:26" ht="13.5">
      <c r="A489" s="111" t="s">
        <v>1991</v>
      </c>
      <c r="B489" s="100" t="str">
        <f aca="true" t="shared" si="69" ref="B489:B507">J489</f>
        <v>1983年/昭和58年</v>
      </c>
      <c r="C489" s="24" t="s">
        <v>398</v>
      </c>
      <c r="D489" s="24">
        <v>1983</v>
      </c>
      <c r="E489" s="26" t="s">
        <v>2263</v>
      </c>
      <c r="F489" s="24" t="str">
        <f t="shared" si="68"/>
        <v>OB198302</v>
      </c>
      <c r="G489" s="157" t="s">
        <v>853</v>
      </c>
      <c r="H489" s="158" t="s">
        <v>2990</v>
      </c>
      <c r="I489" s="159" t="e">
        <f>VLOOKUP(A489,#REF!,6,FALSE)</f>
        <v>#REF!</v>
      </c>
      <c r="J489" s="160" t="s">
        <v>854</v>
      </c>
      <c r="K489" s="161">
        <v>1983</v>
      </c>
      <c r="L489" s="162"/>
      <c r="M489" s="162"/>
      <c r="N489" s="163"/>
      <c r="O489" s="164"/>
      <c r="P489" s="399" t="e">
        <f>#REF!</f>
        <v>#REF!</v>
      </c>
      <c r="Q489" s="399">
        <v>12000</v>
      </c>
      <c r="R489" s="128">
        <v>12000</v>
      </c>
      <c r="S489" s="128">
        <v>12000</v>
      </c>
      <c r="T489" s="128"/>
      <c r="U489" s="129"/>
      <c r="V489" s="129"/>
      <c r="W489" s="129"/>
      <c r="X489" s="129"/>
      <c r="Y489" s="129"/>
      <c r="Z489" s="3" t="e">
        <f t="shared" si="62"/>
        <v>#REF!</v>
      </c>
    </row>
    <row r="490" spans="1:26" ht="13.5">
      <c r="A490" s="111" t="s">
        <v>1992</v>
      </c>
      <c r="B490" s="100" t="str">
        <f t="shared" si="69"/>
        <v>1983年/昭和58年</v>
      </c>
      <c r="C490" s="24" t="s">
        <v>398</v>
      </c>
      <c r="D490" s="24">
        <v>1983</v>
      </c>
      <c r="E490" s="26" t="s">
        <v>2264</v>
      </c>
      <c r="F490" s="24" t="str">
        <f t="shared" si="68"/>
        <v>OB198303</v>
      </c>
      <c r="G490" s="157" t="s">
        <v>855</v>
      </c>
      <c r="H490" s="158" t="s">
        <v>2978</v>
      </c>
      <c r="I490" s="159" t="e">
        <f>VLOOKUP(A490,#REF!,6,FALSE)</f>
        <v>#REF!</v>
      </c>
      <c r="J490" s="160" t="s">
        <v>854</v>
      </c>
      <c r="K490" s="161">
        <v>1983</v>
      </c>
      <c r="L490" s="162"/>
      <c r="M490" s="167" t="s">
        <v>45</v>
      </c>
      <c r="N490" s="163"/>
      <c r="O490" s="164"/>
      <c r="P490" s="399" t="e">
        <f>#REF!</f>
        <v>#REF!</v>
      </c>
      <c r="Q490" s="399">
        <v>12000</v>
      </c>
      <c r="R490" s="128">
        <v>12000</v>
      </c>
      <c r="S490" s="128">
        <v>12000</v>
      </c>
      <c r="T490" s="128"/>
      <c r="U490" s="129"/>
      <c r="V490" s="129"/>
      <c r="W490" s="129"/>
      <c r="X490" s="129"/>
      <c r="Y490" s="129"/>
      <c r="Z490" s="3" t="e">
        <f aca="true" t="shared" si="70" ref="Z490:Z538">IF(P490,12000)</f>
        <v>#REF!</v>
      </c>
    </row>
    <row r="491" spans="1:26" ht="13.5">
      <c r="A491" s="111" t="s">
        <v>1993</v>
      </c>
      <c r="B491" s="100" t="str">
        <f t="shared" si="69"/>
        <v>1983年/昭和58年</v>
      </c>
      <c r="C491" s="24" t="s">
        <v>398</v>
      </c>
      <c r="D491" s="24">
        <v>1983</v>
      </c>
      <c r="E491" s="26" t="s">
        <v>2266</v>
      </c>
      <c r="F491" s="24" t="str">
        <f t="shared" si="68"/>
        <v>OB198304</v>
      </c>
      <c r="G491" s="157" t="s">
        <v>2991</v>
      </c>
      <c r="H491" s="158" t="s">
        <v>2992</v>
      </c>
      <c r="I491" s="159" t="e">
        <f>VLOOKUP(A491,#REF!,6,FALSE)</f>
        <v>#REF!</v>
      </c>
      <c r="J491" s="160" t="s">
        <v>854</v>
      </c>
      <c r="K491" s="161">
        <v>1983</v>
      </c>
      <c r="L491" s="162"/>
      <c r="M491" s="167" t="s">
        <v>45</v>
      </c>
      <c r="N491" s="163"/>
      <c r="O491" s="164"/>
      <c r="P491" s="399" t="e">
        <f>#REF!</f>
        <v>#REF!</v>
      </c>
      <c r="Q491" s="399">
        <v>12000</v>
      </c>
      <c r="R491" s="128">
        <v>12000</v>
      </c>
      <c r="S491" s="128"/>
      <c r="T491" s="128"/>
      <c r="U491" s="129"/>
      <c r="V491" s="129"/>
      <c r="W491" s="129"/>
      <c r="X491" s="129"/>
      <c r="Y491" s="129"/>
      <c r="Z491" s="3" t="e">
        <f t="shared" si="70"/>
        <v>#REF!</v>
      </c>
    </row>
    <row r="492" spans="1:26" ht="13.5">
      <c r="A492" s="111" t="s">
        <v>1994</v>
      </c>
      <c r="B492" s="100" t="str">
        <f t="shared" si="69"/>
        <v>1983年/昭和58年</v>
      </c>
      <c r="C492" s="24" t="s">
        <v>398</v>
      </c>
      <c r="D492" s="24">
        <v>1983</v>
      </c>
      <c r="E492" s="26" t="s">
        <v>2268</v>
      </c>
      <c r="F492" s="24" t="str">
        <f t="shared" si="68"/>
        <v>OB198305</v>
      </c>
      <c r="G492" s="157" t="s">
        <v>516</v>
      </c>
      <c r="H492" s="158" t="s">
        <v>2993</v>
      </c>
      <c r="I492" s="159" t="e">
        <f>VLOOKUP(A492,#REF!,6,FALSE)</f>
        <v>#REF!</v>
      </c>
      <c r="J492" s="160" t="s">
        <v>854</v>
      </c>
      <c r="K492" s="161">
        <v>1983</v>
      </c>
      <c r="L492" s="162"/>
      <c r="M492" s="162"/>
      <c r="N492" s="163"/>
      <c r="O492" s="164"/>
      <c r="P492" s="399" t="e">
        <f>#REF!</f>
        <v>#REF!</v>
      </c>
      <c r="Q492" s="399" t="s">
        <v>180</v>
      </c>
      <c r="R492" s="128">
        <v>12000</v>
      </c>
      <c r="S492" s="128">
        <v>12000</v>
      </c>
      <c r="T492" s="128"/>
      <c r="U492" s="129"/>
      <c r="V492" s="129"/>
      <c r="W492" s="129"/>
      <c r="X492" s="129"/>
      <c r="Y492" s="129"/>
      <c r="Z492" s="3" t="e">
        <f t="shared" si="70"/>
        <v>#REF!</v>
      </c>
    </row>
    <row r="493" spans="1:26" ht="13.5">
      <c r="A493" s="111" t="s">
        <v>1995</v>
      </c>
      <c r="B493" s="100" t="str">
        <f t="shared" si="69"/>
        <v>1983年/昭和58年</v>
      </c>
      <c r="C493" s="24" t="s">
        <v>398</v>
      </c>
      <c r="D493" s="24">
        <v>1983</v>
      </c>
      <c r="E493" s="26" t="s">
        <v>2270</v>
      </c>
      <c r="F493" s="24" t="str">
        <f t="shared" si="68"/>
        <v>OB198306</v>
      </c>
      <c r="G493" s="157" t="s">
        <v>795</v>
      </c>
      <c r="H493" s="158" t="s">
        <v>2994</v>
      </c>
      <c r="I493" s="159" t="e">
        <f>VLOOKUP(A493,#REF!,6,FALSE)</f>
        <v>#REF!</v>
      </c>
      <c r="J493" s="160" t="s">
        <v>854</v>
      </c>
      <c r="K493" s="161">
        <v>1983</v>
      </c>
      <c r="L493" s="162"/>
      <c r="M493" s="162"/>
      <c r="N493" s="163"/>
      <c r="O493" s="164" t="s">
        <v>2995</v>
      </c>
      <c r="P493" s="399" t="e">
        <f>#REF!</f>
        <v>#REF!</v>
      </c>
      <c r="Q493" s="399">
        <v>12000</v>
      </c>
      <c r="R493" s="128">
        <v>12000</v>
      </c>
      <c r="S493" s="128"/>
      <c r="T493" s="128"/>
      <c r="U493" s="129"/>
      <c r="V493" s="129"/>
      <c r="W493" s="129"/>
      <c r="X493" s="129"/>
      <c r="Y493" s="129"/>
      <c r="Z493" s="3" t="e">
        <f t="shared" si="70"/>
        <v>#REF!</v>
      </c>
    </row>
    <row r="494" spans="1:26" ht="13.5">
      <c r="A494" s="111" t="s">
        <v>1996</v>
      </c>
      <c r="B494" s="100" t="str">
        <f t="shared" si="69"/>
        <v>1983年/昭和58年</v>
      </c>
      <c r="C494" s="24" t="s">
        <v>398</v>
      </c>
      <c r="D494" s="24">
        <v>1983</v>
      </c>
      <c r="E494" s="26" t="s">
        <v>2271</v>
      </c>
      <c r="F494" s="24" t="str">
        <f t="shared" si="68"/>
        <v>OB198307</v>
      </c>
      <c r="G494" s="157" t="s">
        <v>796</v>
      </c>
      <c r="H494" s="158" t="s">
        <v>2996</v>
      </c>
      <c r="I494" s="159" t="e">
        <f>VLOOKUP(A494,#REF!,6,FALSE)</f>
        <v>#REF!</v>
      </c>
      <c r="J494" s="160" t="s">
        <v>854</v>
      </c>
      <c r="K494" s="161">
        <v>1983</v>
      </c>
      <c r="L494" s="162"/>
      <c r="M494" s="162"/>
      <c r="N494" s="163"/>
      <c r="O494" s="164"/>
      <c r="P494" s="399" t="e">
        <f>#REF!</f>
        <v>#REF!</v>
      </c>
      <c r="Q494" s="399" t="s">
        <v>180</v>
      </c>
      <c r="R494" s="128"/>
      <c r="S494" s="128"/>
      <c r="T494" s="128"/>
      <c r="U494" s="129"/>
      <c r="V494" s="129"/>
      <c r="W494" s="129"/>
      <c r="X494" s="129"/>
      <c r="Y494" s="129"/>
      <c r="Z494" s="3" t="e">
        <f t="shared" si="70"/>
        <v>#REF!</v>
      </c>
    </row>
    <row r="495" spans="1:26" ht="13.5">
      <c r="A495" s="111" t="s">
        <v>1997</v>
      </c>
      <c r="B495" s="100" t="str">
        <f t="shared" si="69"/>
        <v>1983年/昭和58年</v>
      </c>
      <c r="C495" s="24" t="s">
        <v>398</v>
      </c>
      <c r="D495" s="24">
        <v>1983</v>
      </c>
      <c r="E495" s="26" t="s">
        <v>2272</v>
      </c>
      <c r="F495" s="24" t="str">
        <f t="shared" si="68"/>
        <v>OB198308</v>
      </c>
      <c r="G495" s="157" t="s">
        <v>797</v>
      </c>
      <c r="H495" s="158" t="s">
        <v>2997</v>
      </c>
      <c r="I495" s="159" t="e">
        <f>VLOOKUP(A495,#REF!,6,FALSE)</f>
        <v>#REF!</v>
      </c>
      <c r="J495" s="160" t="s">
        <v>854</v>
      </c>
      <c r="K495" s="161">
        <v>1983</v>
      </c>
      <c r="L495" s="162"/>
      <c r="M495" s="167" t="s">
        <v>45</v>
      </c>
      <c r="N495" s="163"/>
      <c r="O495" s="192" t="s">
        <v>2889</v>
      </c>
      <c r="P495" s="399" t="e">
        <f>#REF!</f>
        <v>#REF!</v>
      </c>
      <c r="Q495" s="399" t="s">
        <v>3604</v>
      </c>
      <c r="R495" s="128"/>
      <c r="S495" s="128">
        <v>12000</v>
      </c>
      <c r="T495" s="128"/>
      <c r="U495" s="129"/>
      <c r="V495" s="129"/>
      <c r="W495" s="129"/>
      <c r="X495" s="129"/>
      <c r="Y495" s="129"/>
      <c r="Z495" s="3" t="e">
        <f t="shared" si="70"/>
        <v>#REF!</v>
      </c>
    </row>
    <row r="496" spans="1:26" ht="13.5">
      <c r="A496" s="111" t="s">
        <v>1998</v>
      </c>
      <c r="B496" s="100" t="str">
        <f t="shared" si="69"/>
        <v>1983年/昭和58年</v>
      </c>
      <c r="C496" s="24" t="s">
        <v>398</v>
      </c>
      <c r="D496" s="24">
        <v>1983</v>
      </c>
      <c r="E496" s="26" t="s">
        <v>2273</v>
      </c>
      <c r="F496" s="24" t="str">
        <f t="shared" si="68"/>
        <v>OB198309</v>
      </c>
      <c r="G496" s="157" t="s">
        <v>507</v>
      </c>
      <c r="H496" s="158" t="s">
        <v>1157</v>
      </c>
      <c r="I496" s="159" t="e">
        <f>VLOOKUP(A496,#REF!,6,FALSE)</f>
        <v>#REF!</v>
      </c>
      <c r="J496" s="160" t="s">
        <v>854</v>
      </c>
      <c r="K496" s="161">
        <v>1983</v>
      </c>
      <c r="L496" s="162"/>
      <c r="M496" s="162"/>
      <c r="N496" s="163"/>
      <c r="O496" s="164"/>
      <c r="P496" s="399" t="e">
        <f>#REF!</f>
        <v>#REF!</v>
      </c>
      <c r="Q496" s="399">
        <v>12000</v>
      </c>
      <c r="R496" s="128"/>
      <c r="S496" s="128"/>
      <c r="T496" s="128"/>
      <c r="U496" s="129"/>
      <c r="V496" s="129"/>
      <c r="W496" s="129"/>
      <c r="X496" s="129"/>
      <c r="Y496" s="129"/>
      <c r="Z496" s="3" t="e">
        <f t="shared" si="70"/>
        <v>#REF!</v>
      </c>
    </row>
    <row r="497" spans="1:26" ht="13.5">
      <c r="A497" s="111" t="s">
        <v>1999</v>
      </c>
      <c r="B497" s="100" t="str">
        <f t="shared" si="69"/>
        <v>1983年/昭和58年</v>
      </c>
      <c r="C497" s="24" t="s">
        <v>398</v>
      </c>
      <c r="D497" s="24">
        <v>1983</v>
      </c>
      <c r="E497" s="26" t="s">
        <v>2274</v>
      </c>
      <c r="F497" s="24" t="str">
        <f t="shared" si="68"/>
        <v>OB198310</v>
      </c>
      <c r="G497" s="157" t="s">
        <v>280</v>
      </c>
      <c r="H497" s="158" t="s">
        <v>655</v>
      </c>
      <c r="I497" s="159" t="e">
        <f>VLOOKUP(A497,#REF!,6,FALSE)</f>
        <v>#REF!</v>
      </c>
      <c r="J497" s="160" t="s">
        <v>854</v>
      </c>
      <c r="K497" s="161">
        <v>1983</v>
      </c>
      <c r="L497" s="162"/>
      <c r="M497" s="167" t="s">
        <v>45</v>
      </c>
      <c r="N497" s="163"/>
      <c r="O497" s="164"/>
      <c r="P497" s="399" t="e">
        <f>#REF!</f>
        <v>#REF!</v>
      </c>
      <c r="Q497" s="399">
        <v>12000</v>
      </c>
      <c r="R497" s="128">
        <v>12000</v>
      </c>
      <c r="S497" s="128">
        <v>12000</v>
      </c>
      <c r="T497" s="128"/>
      <c r="U497" s="129"/>
      <c r="V497" s="129"/>
      <c r="W497" s="129"/>
      <c r="X497" s="129"/>
      <c r="Y497" s="129"/>
      <c r="Z497" s="3" t="e">
        <f t="shared" si="70"/>
        <v>#REF!</v>
      </c>
    </row>
    <row r="498" spans="1:26" ht="13.5">
      <c r="A498" s="111" t="s">
        <v>2000</v>
      </c>
      <c r="B498" s="100" t="str">
        <f t="shared" si="69"/>
        <v>1983年/昭和58年</v>
      </c>
      <c r="C498" s="24" t="s">
        <v>398</v>
      </c>
      <c r="D498" s="24">
        <v>1983</v>
      </c>
      <c r="E498" s="26" t="s">
        <v>2275</v>
      </c>
      <c r="F498" s="24" t="str">
        <f t="shared" si="68"/>
        <v>OB198311</v>
      </c>
      <c r="G498" s="157" t="s">
        <v>798</v>
      </c>
      <c r="H498" s="158" t="s">
        <v>622</v>
      </c>
      <c r="I498" s="159" t="e">
        <f>VLOOKUP(A498,#REF!,6,FALSE)</f>
        <v>#REF!</v>
      </c>
      <c r="J498" s="160" t="s">
        <v>854</v>
      </c>
      <c r="K498" s="161">
        <v>1983</v>
      </c>
      <c r="L498" s="162"/>
      <c r="M498" s="167" t="s">
        <v>45</v>
      </c>
      <c r="N498" s="163"/>
      <c r="O498" s="192" t="s">
        <v>2889</v>
      </c>
      <c r="P498" s="399" t="e">
        <f>#REF!</f>
        <v>#REF!</v>
      </c>
      <c r="Q498" s="399">
        <v>12000</v>
      </c>
      <c r="R498" s="128"/>
      <c r="S498" s="128"/>
      <c r="T498" s="128"/>
      <c r="U498" s="129"/>
      <c r="V498" s="129"/>
      <c r="W498" s="129"/>
      <c r="X498" s="129"/>
      <c r="Y498" s="129"/>
      <c r="Z498" s="3" t="e">
        <f t="shared" si="70"/>
        <v>#REF!</v>
      </c>
    </row>
    <row r="499" spans="1:26" ht="13.5">
      <c r="A499" s="111" t="s">
        <v>2001</v>
      </c>
      <c r="B499" s="100" t="str">
        <f t="shared" si="69"/>
        <v>1983年/昭和58年</v>
      </c>
      <c r="C499" s="24" t="s">
        <v>398</v>
      </c>
      <c r="D499" s="24">
        <v>1983</v>
      </c>
      <c r="E499" s="26" t="s">
        <v>2276</v>
      </c>
      <c r="F499" s="24" t="str">
        <f t="shared" si="68"/>
        <v>OB198312</v>
      </c>
      <c r="G499" s="157" t="s">
        <v>2998</v>
      </c>
      <c r="H499" s="158" t="s">
        <v>622</v>
      </c>
      <c r="I499" s="159" t="e">
        <f>VLOOKUP(A499,#REF!,6,FALSE)</f>
        <v>#REF!</v>
      </c>
      <c r="J499" s="160" t="s">
        <v>854</v>
      </c>
      <c r="K499" s="161">
        <v>1983</v>
      </c>
      <c r="L499" s="162"/>
      <c r="M499" s="167" t="s">
        <v>45</v>
      </c>
      <c r="N499" s="163"/>
      <c r="O499" s="164"/>
      <c r="P499" s="399" t="e">
        <f>#REF!</f>
        <v>#REF!</v>
      </c>
      <c r="Q499" s="399">
        <v>12000</v>
      </c>
      <c r="R499" s="128">
        <v>12000</v>
      </c>
      <c r="S499" s="128"/>
      <c r="T499" s="128"/>
      <c r="U499" s="129"/>
      <c r="V499" s="129"/>
      <c r="W499" s="129"/>
      <c r="X499" s="129"/>
      <c r="Y499" s="129"/>
      <c r="Z499" s="3" t="e">
        <f t="shared" si="70"/>
        <v>#REF!</v>
      </c>
    </row>
    <row r="500" spans="1:26" ht="13.5">
      <c r="A500" s="111" t="s">
        <v>2002</v>
      </c>
      <c r="B500" s="100" t="str">
        <f t="shared" si="69"/>
        <v>1983年/昭和58年</v>
      </c>
      <c r="C500" s="24" t="s">
        <v>398</v>
      </c>
      <c r="D500" s="24">
        <v>1983</v>
      </c>
      <c r="E500" s="26" t="s">
        <v>2277</v>
      </c>
      <c r="F500" s="24" t="str">
        <f t="shared" si="68"/>
        <v>OB198313</v>
      </c>
      <c r="G500" s="157" t="s">
        <v>279</v>
      </c>
      <c r="H500" s="158" t="s">
        <v>722</v>
      </c>
      <c r="I500" s="159" t="e">
        <f>VLOOKUP(A500,#REF!,6,FALSE)</f>
        <v>#REF!</v>
      </c>
      <c r="J500" s="160" t="s">
        <v>854</v>
      </c>
      <c r="K500" s="161">
        <v>1983</v>
      </c>
      <c r="L500" s="162"/>
      <c r="M500" s="162"/>
      <c r="N500" s="163"/>
      <c r="O500" s="164"/>
      <c r="P500" s="399" t="e">
        <f>#REF!</f>
        <v>#REF!</v>
      </c>
      <c r="Q500" s="399" t="s">
        <v>180</v>
      </c>
      <c r="R500" s="128"/>
      <c r="S500" s="128"/>
      <c r="T500" s="128"/>
      <c r="U500" s="129"/>
      <c r="V500" s="129"/>
      <c r="W500" s="129"/>
      <c r="X500" s="129"/>
      <c r="Y500" s="129"/>
      <c r="Z500" s="3" t="e">
        <f t="shared" si="70"/>
        <v>#REF!</v>
      </c>
    </row>
    <row r="501" spans="1:26" ht="13.5">
      <c r="A501" s="111" t="s">
        <v>2003</v>
      </c>
      <c r="B501" s="100" t="str">
        <f t="shared" si="69"/>
        <v>1983年/昭和58年</v>
      </c>
      <c r="C501" s="24" t="s">
        <v>398</v>
      </c>
      <c r="D501" s="24">
        <v>1983</v>
      </c>
      <c r="E501" s="26" t="s">
        <v>2278</v>
      </c>
      <c r="F501" s="24" t="str">
        <f t="shared" si="68"/>
        <v>OB198314</v>
      </c>
      <c r="G501" s="157" t="s">
        <v>793</v>
      </c>
      <c r="H501" s="158" t="s">
        <v>2999</v>
      </c>
      <c r="I501" s="159" t="e">
        <f>VLOOKUP(A501,#REF!,6,FALSE)</f>
        <v>#REF!</v>
      </c>
      <c r="J501" s="160" t="s">
        <v>854</v>
      </c>
      <c r="K501" s="161">
        <v>1983</v>
      </c>
      <c r="L501" s="162"/>
      <c r="M501" s="162"/>
      <c r="N501" s="163"/>
      <c r="O501" s="164"/>
      <c r="P501" s="399" t="e">
        <f>#REF!</f>
        <v>#REF!</v>
      </c>
      <c r="Q501" s="399" t="s">
        <v>180</v>
      </c>
      <c r="R501" s="128"/>
      <c r="S501" s="128"/>
      <c r="T501" s="128"/>
      <c r="U501" s="129"/>
      <c r="V501" s="129"/>
      <c r="W501" s="129"/>
      <c r="X501" s="129"/>
      <c r="Y501" s="129"/>
      <c r="Z501" s="3" t="e">
        <f t="shared" si="70"/>
        <v>#REF!</v>
      </c>
    </row>
    <row r="502" spans="1:26" ht="13.5">
      <c r="A502" s="111" t="s">
        <v>2004</v>
      </c>
      <c r="B502" s="100" t="str">
        <f t="shared" si="69"/>
        <v>1983年/昭和58年</v>
      </c>
      <c r="C502" s="24" t="s">
        <v>398</v>
      </c>
      <c r="D502" s="24">
        <v>1983</v>
      </c>
      <c r="E502" s="26" t="s">
        <v>2279</v>
      </c>
      <c r="F502" s="24" t="str">
        <f t="shared" si="68"/>
        <v>OB198315</v>
      </c>
      <c r="G502" s="157" t="s">
        <v>1546</v>
      </c>
      <c r="H502" s="158" t="s">
        <v>3000</v>
      </c>
      <c r="I502" s="159" t="e">
        <f>VLOOKUP(A502,#REF!,6,FALSE)</f>
        <v>#REF!</v>
      </c>
      <c r="J502" s="160" t="s">
        <v>854</v>
      </c>
      <c r="K502" s="161">
        <v>1983</v>
      </c>
      <c r="L502" s="162"/>
      <c r="M502" s="162"/>
      <c r="N502" s="163"/>
      <c r="O502" s="164"/>
      <c r="P502" s="399" t="e">
        <f>#REF!</f>
        <v>#REF!</v>
      </c>
      <c r="Q502" s="399">
        <v>12000</v>
      </c>
      <c r="R502" s="128"/>
      <c r="S502" s="128"/>
      <c r="T502" s="128"/>
      <c r="U502" s="129"/>
      <c r="V502" s="129"/>
      <c r="W502" s="129"/>
      <c r="X502" s="129"/>
      <c r="Y502" s="129"/>
      <c r="Z502" s="3" t="e">
        <f t="shared" si="70"/>
        <v>#REF!</v>
      </c>
    </row>
    <row r="503" spans="1:26" ht="13.5">
      <c r="A503" s="111" t="s">
        <v>2005</v>
      </c>
      <c r="B503" s="100" t="str">
        <f t="shared" si="69"/>
        <v>1983年/昭和58年</v>
      </c>
      <c r="C503" s="24" t="s">
        <v>398</v>
      </c>
      <c r="D503" s="24">
        <v>1983</v>
      </c>
      <c r="E503" s="26" t="s">
        <v>2280</v>
      </c>
      <c r="F503" s="24" t="str">
        <f t="shared" si="68"/>
        <v>OB198316</v>
      </c>
      <c r="G503" s="157" t="s">
        <v>3001</v>
      </c>
      <c r="H503" s="158" t="s">
        <v>3002</v>
      </c>
      <c r="I503" s="159" t="e">
        <f>VLOOKUP(A503,#REF!,6,FALSE)</f>
        <v>#REF!</v>
      </c>
      <c r="J503" s="160" t="s">
        <v>854</v>
      </c>
      <c r="K503" s="161">
        <v>1983</v>
      </c>
      <c r="L503" s="162"/>
      <c r="M503" s="167" t="s">
        <v>45</v>
      </c>
      <c r="N503" s="163"/>
      <c r="O503" s="164"/>
      <c r="P503" s="399" t="e">
        <f>#REF!</f>
        <v>#REF!</v>
      </c>
      <c r="Q503" s="399">
        <v>12000</v>
      </c>
      <c r="R503" s="128">
        <v>12000</v>
      </c>
      <c r="S503" s="128"/>
      <c r="T503" s="128"/>
      <c r="U503" s="129"/>
      <c r="V503" s="129"/>
      <c r="W503" s="129"/>
      <c r="X503" s="129"/>
      <c r="Y503" s="129"/>
      <c r="Z503" s="3" t="e">
        <f t="shared" si="70"/>
        <v>#REF!</v>
      </c>
    </row>
    <row r="504" spans="1:26" ht="13.5">
      <c r="A504" s="111" t="s">
        <v>2006</v>
      </c>
      <c r="B504" s="100" t="str">
        <f t="shared" si="69"/>
        <v>1983年/昭和58年</v>
      </c>
      <c r="C504" s="24" t="s">
        <v>398</v>
      </c>
      <c r="D504" s="24">
        <v>1983</v>
      </c>
      <c r="E504" s="26" t="s">
        <v>2281</v>
      </c>
      <c r="F504" s="24" t="str">
        <f t="shared" si="68"/>
        <v>OB198317</v>
      </c>
      <c r="G504" s="157" t="s">
        <v>1548</v>
      </c>
      <c r="H504" s="158" t="s">
        <v>2867</v>
      </c>
      <c r="I504" s="159" t="e">
        <f>VLOOKUP(A504,#REF!,6,FALSE)</f>
        <v>#REF!</v>
      </c>
      <c r="J504" s="160" t="s">
        <v>854</v>
      </c>
      <c r="K504" s="161">
        <v>1983</v>
      </c>
      <c r="L504" s="162"/>
      <c r="M504" s="162"/>
      <c r="N504" s="166" t="s">
        <v>45</v>
      </c>
      <c r="O504" s="164"/>
      <c r="P504" s="399" t="e">
        <f>#REF!</f>
        <v>#REF!</v>
      </c>
      <c r="Q504" s="399">
        <v>12000</v>
      </c>
      <c r="R504" s="128">
        <v>12000</v>
      </c>
      <c r="S504" s="128">
        <v>12000</v>
      </c>
      <c r="T504" s="128"/>
      <c r="U504" s="129"/>
      <c r="V504" s="129"/>
      <c r="W504" s="129"/>
      <c r="X504" s="129"/>
      <c r="Y504" s="129"/>
      <c r="Z504" s="3" t="e">
        <f t="shared" si="70"/>
        <v>#REF!</v>
      </c>
    </row>
    <row r="505" spans="1:26" ht="13.5">
      <c r="A505" s="111" t="s">
        <v>2007</v>
      </c>
      <c r="B505" s="100" t="str">
        <f t="shared" si="69"/>
        <v>1983年/昭和58年</v>
      </c>
      <c r="C505" s="24" t="s">
        <v>398</v>
      </c>
      <c r="D505" s="24">
        <v>1983</v>
      </c>
      <c r="E505" s="26" t="s">
        <v>2282</v>
      </c>
      <c r="F505" s="24" t="str">
        <f t="shared" si="68"/>
        <v>OB198318</v>
      </c>
      <c r="G505" s="157" t="s">
        <v>1549</v>
      </c>
      <c r="H505" s="158" t="s">
        <v>762</v>
      </c>
      <c r="I505" s="159" t="e">
        <f>VLOOKUP(A505,#REF!,6,FALSE)</f>
        <v>#REF!</v>
      </c>
      <c r="J505" s="160" t="s">
        <v>854</v>
      </c>
      <c r="K505" s="161">
        <v>1983</v>
      </c>
      <c r="L505" s="162"/>
      <c r="M505" s="162"/>
      <c r="N505" s="163"/>
      <c r="O505" s="164"/>
      <c r="P505" s="399" t="e">
        <f>#REF!</f>
        <v>#REF!</v>
      </c>
      <c r="Q505" s="399" t="s">
        <v>180</v>
      </c>
      <c r="R505" s="128"/>
      <c r="S505" s="128"/>
      <c r="T505" s="128"/>
      <c r="U505" s="129"/>
      <c r="V505" s="129"/>
      <c r="W505" s="129"/>
      <c r="X505" s="129"/>
      <c r="Y505" s="129"/>
      <c r="Z505" s="3" t="e">
        <f t="shared" si="70"/>
        <v>#REF!</v>
      </c>
    </row>
    <row r="506" spans="1:26" ht="13.5">
      <c r="A506" s="111" t="s">
        <v>2008</v>
      </c>
      <c r="B506" s="100" t="str">
        <f t="shared" si="69"/>
        <v>1983年/昭和58年</v>
      </c>
      <c r="C506" s="24" t="s">
        <v>398</v>
      </c>
      <c r="D506" s="24">
        <v>1983</v>
      </c>
      <c r="E506" s="26" t="s">
        <v>2283</v>
      </c>
      <c r="F506" s="24" t="str">
        <f t="shared" si="68"/>
        <v>OB198319</v>
      </c>
      <c r="G506" s="157" t="s">
        <v>799</v>
      </c>
      <c r="H506" s="158" t="s">
        <v>2736</v>
      </c>
      <c r="I506" s="159" t="e">
        <f>VLOOKUP(A506,#REF!,6,FALSE)</f>
        <v>#REF!</v>
      </c>
      <c r="J506" s="160" t="s">
        <v>854</v>
      </c>
      <c r="K506" s="161">
        <v>1983</v>
      </c>
      <c r="L506" s="162"/>
      <c r="M506" s="167" t="s">
        <v>45</v>
      </c>
      <c r="N506" s="163"/>
      <c r="O506" s="164"/>
      <c r="P506" s="399" t="e">
        <f>#REF!</f>
        <v>#REF!</v>
      </c>
      <c r="Q506" s="399">
        <v>12000</v>
      </c>
      <c r="R506" s="128">
        <v>12000</v>
      </c>
      <c r="S506" s="128"/>
      <c r="T506" s="128"/>
      <c r="U506" s="129"/>
      <c r="V506" s="129"/>
      <c r="W506" s="129"/>
      <c r="X506" s="129"/>
      <c r="Y506" s="129"/>
      <c r="Z506" s="3" t="e">
        <f t="shared" si="70"/>
        <v>#REF!</v>
      </c>
    </row>
    <row r="507" spans="1:26" ht="13.5">
      <c r="A507" s="111" t="s">
        <v>2009</v>
      </c>
      <c r="B507" s="101" t="str">
        <f t="shared" si="69"/>
        <v>1983年/昭和58年</v>
      </c>
      <c r="C507" s="24" t="s">
        <v>398</v>
      </c>
      <c r="D507" s="24">
        <v>1983</v>
      </c>
      <c r="E507" s="26" t="s">
        <v>2284</v>
      </c>
      <c r="F507" s="24" t="str">
        <f t="shared" si="68"/>
        <v>OB198320</v>
      </c>
      <c r="G507" s="157" t="s">
        <v>3003</v>
      </c>
      <c r="H507" s="158" t="s">
        <v>2829</v>
      </c>
      <c r="I507" s="159" t="e">
        <f>VLOOKUP(A507,#REF!,6,FALSE)</f>
        <v>#REF!</v>
      </c>
      <c r="J507" s="160" t="s">
        <v>854</v>
      </c>
      <c r="K507" s="161">
        <v>1983</v>
      </c>
      <c r="L507" s="162"/>
      <c r="M507" s="162"/>
      <c r="N507" s="163"/>
      <c r="O507" s="164" t="s">
        <v>3004</v>
      </c>
      <c r="P507" s="399" t="e">
        <f>#REF!</f>
        <v>#REF!</v>
      </c>
      <c r="Q507" s="399">
        <v>12000</v>
      </c>
      <c r="R507" s="190"/>
      <c r="S507" s="128"/>
      <c r="T507" s="128"/>
      <c r="U507" s="129"/>
      <c r="V507" s="129"/>
      <c r="W507" s="129"/>
      <c r="X507" s="129"/>
      <c r="Y507" s="129"/>
      <c r="Z507" s="3" t="e">
        <f t="shared" si="70"/>
        <v>#REF!</v>
      </c>
    </row>
    <row r="508" spans="1:26" s="15" customFormat="1" ht="14.25" customHeight="1">
      <c r="A508" s="105"/>
      <c r="B508" s="102"/>
      <c r="C508" s="105"/>
      <c r="D508" s="105"/>
      <c r="E508" s="106"/>
      <c r="F508" s="105"/>
      <c r="G508" s="168">
        <f>COUNTA(G488:G507)</f>
        <v>20</v>
      </c>
      <c r="H508" s="168"/>
      <c r="I508" s="159"/>
      <c r="J508" s="170"/>
      <c r="K508" s="170"/>
      <c r="L508" s="171">
        <f>COUNTA(L488:L507)</f>
        <v>0</v>
      </c>
      <c r="M508" s="172">
        <f>COUNTA(G488:G507)-COUNTA(L488:L507)</f>
        <v>20</v>
      </c>
      <c r="N508" s="173"/>
      <c r="O508" s="174"/>
      <c r="P508" s="193">
        <f>COUNTIF(P488:P507,12000)</f>
        <v>0</v>
      </c>
      <c r="Q508" s="193">
        <v>13</v>
      </c>
      <c r="R508" s="175">
        <v>10</v>
      </c>
      <c r="S508" s="176">
        <f>COUNTA(S488:S507)</f>
        <v>6</v>
      </c>
      <c r="T508" s="141">
        <f>COUNTA(T488:T507)</f>
        <v>0</v>
      </c>
      <c r="U508" s="142"/>
      <c r="V508" s="142"/>
      <c r="W508" s="142"/>
      <c r="X508" s="142"/>
      <c r="Y508" s="142"/>
      <c r="Z508" s="3"/>
    </row>
    <row r="509" spans="1:26" s="15" customFormat="1" ht="14.25" customHeight="1">
      <c r="A509" s="105"/>
      <c r="B509" s="102"/>
      <c r="C509" s="105"/>
      <c r="D509" s="105"/>
      <c r="E509" s="106"/>
      <c r="F509" s="105"/>
      <c r="G509" s="177"/>
      <c r="H509" s="177"/>
      <c r="I509" s="159"/>
      <c r="J509" s="179"/>
      <c r="K509" s="179"/>
      <c r="L509" s="180"/>
      <c r="M509" s="167" t="s">
        <v>2805</v>
      </c>
      <c r="N509" s="166"/>
      <c r="O509" s="181"/>
      <c r="P509" s="181" t="e">
        <f>SUM(P488:P507)</f>
        <v>#REF!</v>
      </c>
      <c r="Q509" s="181">
        <v>156000</v>
      </c>
      <c r="R509" s="128">
        <v>120000</v>
      </c>
      <c r="S509" s="128">
        <f>SUM(S488:S507)</f>
        <v>72000</v>
      </c>
      <c r="T509" s="129">
        <f>SUM(T488:T507)</f>
        <v>0</v>
      </c>
      <c r="U509" s="142"/>
      <c r="V509" s="142"/>
      <c r="W509" s="142"/>
      <c r="X509" s="142"/>
      <c r="Y509" s="142"/>
      <c r="Z509" s="3"/>
    </row>
    <row r="510" spans="1:26" s="15" customFormat="1" ht="14.25" customHeight="1">
      <c r="A510" s="105"/>
      <c r="B510" s="102"/>
      <c r="C510" s="105"/>
      <c r="D510" s="105"/>
      <c r="E510" s="106"/>
      <c r="F510" s="105"/>
      <c r="G510" s="177"/>
      <c r="H510" s="177"/>
      <c r="I510" s="159"/>
      <c r="J510" s="179"/>
      <c r="K510" s="179"/>
      <c r="L510" s="180"/>
      <c r="M510" s="167" t="s">
        <v>2806</v>
      </c>
      <c r="N510" s="166"/>
      <c r="O510" s="181"/>
      <c r="P510" s="181">
        <f>$M508*12000</f>
        <v>240000</v>
      </c>
      <c r="Q510" s="181">
        <v>240000</v>
      </c>
      <c r="R510" s="128">
        <v>240000</v>
      </c>
      <c r="S510" s="128">
        <f>$M508*12000</f>
        <v>240000</v>
      </c>
      <c r="T510" s="129">
        <f>$M508*12000</f>
        <v>240000</v>
      </c>
      <c r="U510" s="142"/>
      <c r="V510" s="142"/>
      <c r="W510" s="142"/>
      <c r="X510" s="142"/>
      <c r="Y510" s="142"/>
      <c r="Z510" s="3"/>
    </row>
    <row r="511" spans="1:26" s="15" customFormat="1" ht="14.25" customHeight="1">
      <c r="A511" s="105"/>
      <c r="B511" s="102"/>
      <c r="C511" s="105"/>
      <c r="D511" s="105"/>
      <c r="E511" s="106"/>
      <c r="F511" s="105"/>
      <c r="G511" s="177"/>
      <c r="H511" s="177"/>
      <c r="I511" s="159"/>
      <c r="J511" s="179"/>
      <c r="K511" s="179"/>
      <c r="L511" s="180"/>
      <c r="M511" s="182" t="s">
        <v>2807</v>
      </c>
      <c r="N511" s="183"/>
      <c r="O511" s="184"/>
      <c r="P511" s="184" t="e">
        <f>P509-P510</f>
        <v>#REF!</v>
      </c>
      <c r="Q511" s="184">
        <v>-84000</v>
      </c>
      <c r="R511" s="128">
        <v>-120000</v>
      </c>
      <c r="S511" s="128">
        <f>S509-S510</f>
        <v>-168000</v>
      </c>
      <c r="T511" s="129">
        <f>T509-T510</f>
        <v>-240000</v>
      </c>
      <c r="U511" s="142"/>
      <c r="V511" s="142"/>
      <c r="W511" s="142"/>
      <c r="X511" s="142"/>
      <c r="Y511" s="142"/>
      <c r="Z511" s="3"/>
    </row>
    <row r="512" spans="1:26" s="15" customFormat="1" ht="14.25" customHeight="1">
      <c r="A512" s="105"/>
      <c r="B512" s="107"/>
      <c r="C512" s="105"/>
      <c r="D512" s="105"/>
      <c r="E512" s="106"/>
      <c r="F512" s="105"/>
      <c r="G512" s="177"/>
      <c r="H512" s="177"/>
      <c r="I512" s="159"/>
      <c r="J512" s="179"/>
      <c r="K512" s="179"/>
      <c r="L512" s="180"/>
      <c r="M512" s="185" t="s">
        <v>2808</v>
      </c>
      <c r="N512" s="186"/>
      <c r="O512" s="187"/>
      <c r="P512" s="188">
        <f>P508/$M508</f>
        <v>0</v>
      </c>
      <c r="Q512" s="188">
        <v>0.65</v>
      </c>
      <c r="R512" s="199">
        <v>0.5</v>
      </c>
      <c r="S512" s="189">
        <f>S508/$M508</f>
        <v>0.3</v>
      </c>
      <c r="T512" s="156">
        <f>T508/$M508</f>
        <v>0</v>
      </c>
      <c r="U512" s="142"/>
      <c r="V512" s="142"/>
      <c r="W512" s="142"/>
      <c r="X512" s="142"/>
      <c r="Y512" s="142"/>
      <c r="Z512" s="3"/>
    </row>
    <row r="513" spans="1:26" ht="13.5">
      <c r="A513" s="111" t="s">
        <v>2010</v>
      </c>
      <c r="B513" s="84" t="str">
        <f>J513</f>
        <v>1984年/昭和59年</v>
      </c>
      <c r="C513" s="24" t="s">
        <v>398</v>
      </c>
      <c r="D513" s="24">
        <v>1984</v>
      </c>
      <c r="E513" s="26" t="s">
        <v>1545</v>
      </c>
      <c r="F513" s="24" t="str">
        <f aca="true" t="shared" si="71" ref="F513:F538">CONCATENATE(C513,D513,E513)</f>
        <v>OB198401</v>
      </c>
      <c r="G513" s="157" t="s">
        <v>3005</v>
      </c>
      <c r="H513" s="158" t="s">
        <v>760</v>
      </c>
      <c r="I513" s="159" t="e">
        <f>VLOOKUP(A513,#REF!,6,FALSE)</f>
        <v>#REF!</v>
      </c>
      <c r="J513" s="160" t="s">
        <v>1959</v>
      </c>
      <c r="K513" s="161">
        <v>1984</v>
      </c>
      <c r="L513" s="162"/>
      <c r="M513" s="162"/>
      <c r="N513" s="163"/>
      <c r="O513" s="164" t="s">
        <v>3006</v>
      </c>
      <c r="P513" s="399" t="e">
        <f>#REF!</f>
        <v>#REF!</v>
      </c>
      <c r="Q513" s="399">
        <v>12000</v>
      </c>
      <c r="R513" s="165">
        <v>12000</v>
      </c>
      <c r="S513" s="128"/>
      <c r="T513" s="128"/>
      <c r="U513" s="129"/>
      <c r="V513" s="129"/>
      <c r="W513" s="129"/>
      <c r="X513" s="129"/>
      <c r="Y513" s="129"/>
      <c r="Z513" s="3" t="e">
        <f t="shared" si="70"/>
        <v>#REF!</v>
      </c>
    </row>
    <row r="514" spans="1:26" ht="13.5">
      <c r="A514" s="111" t="s">
        <v>2011</v>
      </c>
      <c r="B514" s="84" t="str">
        <f aca="true" t="shared" si="72" ref="B514:B538">J514</f>
        <v>1984年/昭和59年</v>
      </c>
      <c r="C514" s="24" t="s">
        <v>398</v>
      </c>
      <c r="D514" s="24">
        <v>1984</v>
      </c>
      <c r="E514" s="26" t="s">
        <v>2263</v>
      </c>
      <c r="F514" s="24" t="str">
        <f t="shared" si="71"/>
        <v>OB198402</v>
      </c>
      <c r="G514" s="157" t="s">
        <v>1960</v>
      </c>
      <c r="H514" s="158" t="s">
        <v>587</v>
      </c>
      <c r="I514" s="159" t="e">
        <f>VLOOKUP(A514,#REF!,6,FALSE)</f>
        <v>#REF!</v>
      </c>
      <c r="J514" s="160" t="s">
        <v>1959</v>
      </c>
      <c r="K514" s="161">
        <v>1984</v>
      </c>
      <c r="L514" s="162"/>
      <c r="M514" s="162"/>
      <c r="N514" s="163"/>
      <c r="O514" s="164"/>
      <c r="P514" s="399" t="e">
        <f>#REF!</f>
        <v>#REF!</v>
      </c>
      <c r="Q514" s="399">
        <v>0</v>
      </c>
      <c r="R514" s="128"/>
      <c r="S514" s="128"/>
      <c r="T514" s="128"/>
      <c r="U514" s="129"/>
      <c r="V514" s="129"/>
      <c r="W514" s="129"/>
      <c r="X514" s="129"/>
      <c r="Y514" s="129"/>
      <c r="Z514" s="3" t="e">
        <f t="shared" si="70"/>
        <v>#REF!</v>
      </c>
    </row>
    <row r="515" spans="1:26" ht="13.5">
      <c r="A515" s="111" t="s">
        <v>2012</v>
      </c>
      <c r="B515" s="84" t="str">
        <f t="shared" si="72"/>
        <v>1984年/昭和59年</v>
      </c>
      <c r="C515" s="24" t="s">
        <v>398</v>
      </c>
      <c r="D515" s="24">
        <v>1984</v>
      </c>
      <c r="E515" s="26" t="s">
        <v>2264</v>
      </c>
      <c r="F515" s="24" t="str">
        <f t="shared" si="71"/>
        <v>OB198403</v>
      </c>
      <c r="G515" s="157" t="s">
        <v>1961</v>
      </c>
      <c r="H515" s="158" t="s">
        <v>716</v>
      </c>
      <c r="I515" s="159" t="e">
        <f>VLOOKUP(A515,#REF!,6,FALSE)</f>
        <v>#REF!</v>
      </c>
      <c r="J515" s="160" t="s">
        <v>1959</v>
      </c>
      <c r="K515" s="161">
        <v>1984</v>
      </c>
      <c r="L515" s="162"/>
      <c r="M515" s="162"/>
      <c r="N515" s="163"/>
      <c r="O515" s="164"/>
      <c r="P515" s="399" t="e">
        <f>#REF!</f>
        <v>#REF!</v>
      </c>
      <c r="Q515" s="399" t="s">
        <v>180</v>
      </c>
      <c r="R515" s="128">
        <v>12000</v>
      </c>
      <c r="S515" s="128"/>
      <c r="T515" s="128"/>
      <c r="U515" s="129"/>
      <c r="V515" s="129"/>
      <c r="W515" s="129"/>
      <c r="X515" s="129"/>
      <c r="Y515" s="129"/>
      <c r="Z515" s="3" t="e">
        <f t="shared" si="70"/>
        <v>#REF!</v>
      </c>
    </row>
    <row r="516" spans="1:26" ht="13.5">
      <c r="A516" s="111" t="s">
        <v>2013</v>
      </c>
      <c r="B516" s="84" t="str">
        <f t="shared" si="72"/>
        <v>1984年/昭和59年</v>
      </c>
      <c r="C516" s="24" t="s">
        <v>398</v>
      </c>
      <c r="D516" s="24">
        <v>1984</v>
      </c>
      <c r="E516" s="26" t="s">
        <v>2266</v>
      </c>
      <c r="F516" s="24" t="str">
        <f t="shared" si="71"/>
        <v>OB198404</v>
      </c>
      <c r="G516" s="157" t="s">
        <v>1962</v>
      </c>
      <c r="H516" s="158" t="s">
        <v>3007</v>
      </c>
      <c r="I516" s="159" t="e">
        <f>VLOOKUP(A516,#REF!,6,FALSE)</f>
        <v>#REF!</v>
      </c>
      <c r="J516" s="160" t="s">
        <v>1959</v>
      </c>
      <c r="K516" s="161">
        <v>1984</v>
      </c>
      <c r="L516" s="162"/>
      <c r="M516" s="162"/>
      <c r="N516" s="163"/>
      <c r="O516" s="164"/>
      <c r="P516" s="399" t="e">
        <f>#REF!</f>
        <v>#REF!</v>
      </c>
      <c r="Q516" s="399" t="s">
        <v>180</v>
      </c>
      <c r="R516" s="128"/>
      <c r="S516" s="128">
        <v>12000</v>
      </c>
      <c r="T516" s="128"/>
      <c r="U516" s="129"/>
      <c r="V516" s="129"/>
      <c r="W516" s="129"/>
      <c r="X516" s="129"/>
      <c r="Y516" s="129"/>
      <c r="Z516" s="3" t="e">
        <f t="shared" si="70"/>
        <v>#REF!</v>
      </c>
    </row>
    <row r="517" spans="1:26" ht="13.5">
      <c r="A517" s="111" t="s">
        <v>2014</v>
      </c>
      <c r="B517" s="84" t="str">
        <f t="shared" si="72"/>
        <v>1984年/昭和59年</v>
      </c>
      <c r="C517" s="24" t="s">
        <v>398</v>
      </c>
      <c r="D517" s="24">
        <v>1984</v>
      </c>
      <c r="E517" s="26" t="s">
        <v>2268</v>
      </c>
      <c r="F517" s="24" t="str">
        <f t="shared" si="71"/>
        <v>OB198405</v>
      </c>
      <c r="G517" s="157" t="s">
        <v>1963</v>
      </c>
      <c r="H517" s="158" t="s">
        <v>2749</v>
      </c>
      <c r="I517" s="159" t="e">
        <f>VLOOKUP(A517,#REF!,6,FALSE)</f>
        <v>#REF!</v>
      </c>
      <c r="J517" s="160" t="s">
        <v>1959</v>
      </c>
      <c r="K517" s="161">
        <v>1984</v>
      </c>
      <c r="L517" s="162"/>
      <c r="M517" s="162"/>
      <c r="N517" s="163"/>
      <c r="O517" s="164"/>
      <c r="P517" s="399" t="e">
        <f>#REF!</f>
        <v>#REF!</v>
      </c>
      <c r="Q517" s="399" t="s">
        <v>180</v>
      </c>
      <c r="R517" s="128">
        <v>12000</v>
      </c>
      <c r="S517" s="128"/>
      <c r="T517" s="128"/>
      <c r="U517" s="129"/>
      <c r="V517" s="129"/>
      <c r="W517" s="129"/>
      <c r="X517" s="129"/>
      <c r="Y517" s="129"/>
      <c r="Z517" s="3" t="e">
        <f t="shared" si="70"/>
        <v>#REF!</v>
      </c>
    </row>
    <row r="518" spans="1:26" ht="13.5">
      <c r="A518" s="111" t="s">
        <v>2015</v>
      </c>
      <c r="B518" s="84" t="str">
        <f t="shared" si="72"/>
        <v>1984年/昭和59年</v>
      </c>
      <c r="C518" s="24" t="s">
        <v>398</v>
      </c>
      <c r="D518" s="24">
        <v>1984</v>
      </c>
      <c r="E518" s="26" t="s">
        <v>2270</v>
      </c>
      <c r="F518" s="24" t="str">
        <f t="shared" si="71"/>
        <v>OB198406</v>
      </c>
      <c r="G518" s="157" t="s">
        <v>3008</v>
      </c>
      <c r="H518" s="158" t="s">
        <v>3009</v>
      </c>
      <c r="I518" s="159" t="e">
        <f>VLOOKUP(A518,#REF!,6,FALSE)</f>
        <v>#REF!</v>
      </c>
      <c r="J518" s="160" t="s">
        <v>1959</v>
      </c>
      <c r="K518" s="161">
        <v>1984</v>
      </c>
      <c r="L518" s="162"/>
      <c r="M518" s="162"/>
      <c r="N518" s="163"/>
      <c r="O518" s="164"/>
      <c r="P518" s="399" t="e">
        <f>#REF!</f>
        <v>#REF!</v>
      </c>
      <c r="Q518" s="399" t="s">
        <v>180</v>
      </c>
      <c r="R518" s="128">
        <v>12000</v>
      </c>
      <c r="S518" s="128">
        <v>12000</v>
      </c>
      <c r="T518" s="128"/>
      <c r="U518" s="129"/>
      <c r="V518" s="129"/>
      <c r="W518" s="129"/>
      <c r="X518" s="129"/>
      <c r="Y518" s="129"/>
      <c r="Z518" s="3" t="e">
        <f t="shared" si="70"/>
        <v>#REF!</v>
      </c>
    </row>
    <row r="519" spans="1:26" ht="13.5">
      <c r="A519" s="111" t="s">
        <v>2016</v>
      </c>
      <c r="B519" s="84" t="str">
        <f t="shared" si="72"/>
        <v>1984年/昭和59年</v>
      </c>
      <c r="C519" s="24" t="s">
        <v>398</v>
      </c>
      <c r="D519" s="24">
        <v>1984</v>
      </c>
      <c r="E519" s="26" t="s">
        <v>2271</v>
      </c>
      <c r="F519" s="24" t="str">
        <f t="shared" si="71"/>
        <v>OB198407</v>
      </c>
      <c r="G519" s="157" t="s">
        <v>1964</v>
      </c>
      <c r="H519" s="158" t="s">
        <v>3010</v>
      </c>
      <c r="I519" s="159" t="e">
        <f>VLOOKUP(A519,#REF!,6,FALSE)</f>
        <v>#REF!</v>
      </c>
      <c r="J519" s="160" t="s">
        <v>1959</v>
      </c>
      <c r="K519" s="161">
        <v>1984</v>
      </c>
      <c r="L519" s="162"/>
      <c r="M519" s="162"/>
      <c r="N519" s="163"/>
      <c r="O519" s="164"/>
      <c r="P519" s="399" t="e">
        <f>#REF!</f>
        <v>#REF!</v>
      </c>
      <c r="Q519" s="399" t="s">
        <v>180</v>
      </c>
      <c r="R519" s="128">
        <v>12000</v>
      </c>
      <c r="S519" s="128"/>
      <c r="T519" s="128"/>
      <c r="U519" s="129"/>
      <c r="V519" s="129"/>
      <c r="W519" s="129"/>
      <c r="X519" s="129"/>
      <c r="Y519" s="129"/>
      <c r="Z519" s="3" t="e">
        <f t="shared" si="70"/>
        <v>#REF!</v>
      </c>
    </row>
    <row r="520" spans="1:26" ht="13.5">
      <c r="A520" s="111" t="s">
        <v>2017</v>
      </c>
      <c r="B520" s="84" t="str">
        <f t="shared" si="72"/>
        <v>1984年/昭和59年</v>
      </c>
      <c r="C520" s="24" t="s">
        <v>398</v>
      </c>
      <c r="D520" s="24">
        <v>1984</v>
      </c>
      <c r="E520" s="26" t="s">
        <v>2272</v>
      </c>
      <c r="F520" s="24" t="str">
        <f t="shared" si="71"/>
        <v>OB198408</v>
      </c>
      <c r="G520" s="157" t="s">
        <v>1965</v>
      </c>
      <c r="H520" s="158" t="s">
        <v>687</v>
      </c>
      <c r="I520" s="159" t="e">
        <f>VLOOKUP(A520,#REF!,6,FALSE)</f>
        <v>#REF!</v>
      </c>
      <c r="J520" s="160" t="s">
        <v>1959</v>
      </c>
      <c r="K520" s="161">
        <v>1984</v>
      </c>
      <c r="L520" s="162"/>
      <c r="M520" s="167" t="s">
        <v>45</v>
      </c>
      <c r="N520" s="163"/>
      <c r="O520" s="164"/>
      <c r="P520" s="399" t="e">
        <f>#REF!</f>
        <v>#REF!</v>
      </c>
      <c r="Q520" s="399">
        <v>12000</v>
      </c>
      <c r="R520" s="128">
        <v>12000</v>
      </c>
      <c r="S520" s="128">
        <v>12000</v>
      </c>
      <c r="T520" s="128"/>
      <c r="U520" s="129"/>
      <c r="V520" s="129"/>
      <c r="W520" s="129"/>
      <c r="X520" s="129"/>
      <c r="Y520" s="129"/>
      <c r="Z520" s="3" t="e">
        <f t="shared" si="70"/>
        <v>#REF!</v>
      </c>
    </row>
    <row r="521" spans="1:26" ht="13.5">
      <c r="A521" s="111" t="s">
        <v>2018</v>
      </c>
      <c r="B521" s="84" t="str">
        <f t="shared" si="72"/>
        <v>1984年/昭和59年</v>
      </c>
      <c r="C521" s="24" t="s">
        <v>398</v>
      </c>
      <c r="D521" s="24">
        <v>1984</v>
      </c>
      <c r="E521" s="26" t="s">
        <v>2273</v>
      </c>
      <c r="F521" s="24" t="str">
        <f t="shared" si="71"/>
        <v>OB198409</v>
      </c>
      <c r="G521" s="157" t="s">
        <v>1966</v>
      </c>
      <c r="H521" s="158" t="s">
        <v>747</v>
      </c>
      <c r="I521" s="159" t="e">
        <f>VLOOKUP(A521,#REF!,6,FALSE)</f>
        <v>#REF!</v>
      </c>
      <c r="J521" s="160" t="s">
        <v>1959</v>
      </c>
      <c r="K521" s="161">
        <v>1984</v>
      </c>
      <c r="L521" s="162"/>
      <c r="M521" s="167" t="s">
        <v>45</v>
      </c>
      <c r="N521" s="163"/>
      <c r="O521" s="164"/>
      <c r="P521" s="399" t="e">
        <f>#REF!</f>
        <v>#REF!</v>
      </c>
      <c r="Q521" s="399">
        <v>12000</v>
      </c>
      <c r="R521" s="128">
        <v>12000</v>
      </c>
      <c r="S521" s="128">
        <v>12000</v>
      </c>
      <c r="T521" s="128"/>
      <c r="U521" s="129"/>
      <c r="V521" s="129"/>
      <c r="W521" s="129"/>
      <c r="X521" s="129"/>
      <c r="Y521" s="129"/>
      <c r="Z521" s="3" t="e">
        <f t="shared" si="70"/>
        <v>#REF!</v>
      </c>
    </row>
    <row r="522" spans="1:26" ht="13.5">
      <c r="A522" s="111" t="s">
        <v>2019</v>
      </c>
      <c r="B522" s="84" t="str">
        <f t="shared" si="72"/>
        <v>1984年/昭和59年</v>
      </c>
      <c r="C522" s="24" t="s">
        <v>398</v>
      </c>
      <c r="D522" s="24">
        <v>1984</v>
      </c>
      <c r="E522" s="26" t="s">
        <v>2274</v>
      </c>
      <c r="F522" s="24" t="str">
        <f t="shared" si="71"/>
        <v>OB198410</v>
      </c>
      <c r="G522" s="158" t="s">
        <v>357</v>
      </c>
      <c r="H522" s="158" t="s">
        <v>366</v>
      </c>
      <c r="I522" s="159" t="e">
        <f>VLOOKUP(A522,#REF!,6,FALSE)</f>
        <v>#REF!</v>
      </c>
      <c r="J522" s="160" t="s">
        <v>1959</v>
      </c>
      <c r="K522" s="161">
        <v>1984</v>
      </c>
      <c r="L522" s="162"/>
      <c r="M522" s="162"/>
      <c r="N522" s="163"/>
      <c r="O522" s="164"/>
      <c r="P522" s="399" t="e">
        <f>#REF!</f>
        <v>#REF!</v>
      </c>
      <c r="Q522" s="399" t="s">
        <v>180</v>
      </c>
      <c r="R522" s="128"/>
      <c r="S522" s="128"/>
      <c r="T522" s="128"/>
      <c r="U522" s="129"/>
      <c r="V522" s="129"/>
      <c r="W522" s="129"/>
      <c r="X522" s="129"/>
      <c r="Y522" s="129"/>
      <c r="Z522" s="3" t="e">
        <f t="shared" si="70"/>
        <v>#REF!</v>
      </c>
    </row>
    <row r="523" spans="1:26" ht="13.5">
      <c r="A523" s="111" t="s">
        <v>2020</v>
      </c>
      <c r="B523" s="84" t="str">
        <f t="shared" si="72"/>
        <v>1984年/昭和59年</v>
      </c>
      <c r="C523" s="24" t="s">
        <v>398</v>
      </c>
      <c r="D523" s="24">
        <v>1984</v>
      </c>
      <c r="E523" s="26" t="s">
        <v>2275</v>
      </c>
      <c r="F523" s="24" t="str">
        <f t="shared" si="71"/>
        <v>OB198411</v>
      </c>
      <c r="G523" s="157" t="s">
        <v>1967</v>
      </c>
      <c r="H523" s="158" t="s">
        <v>3011</v>
      </c>
      <c r="I523" s="159" t="e">
        <f>VLOOKUP(A523,#REF!,6,FALSE)</f>
        <v>#REF!</v>
      </c>
      <c r="J523" s="160" t="s">
        <v>1959</v>
      </c>
      <c r="K523" s="161">
        <v>1984</v>
      </c>
      <c r="L523" s="162"/>
      <c r="M523" s="167" t="s">
        <v>45</v>
      </c>
      <c r="N523" s="163"/>
      <c r="O523" s="164"/>
      <c r="P523" s="399" t="e">
        <f>#REF!</f>
        <v>#REF!</v>
      </c>
      <c r="Q523" s="399" t="s">
        <v>180</v>
      </c>
      <c r="R523" s="128">
        <v>12000</v>
      </c>
      <c r="S523" s="128"/>
      <c r="T523" s="128"/>
      <c r="U523" s="129"/>
      <c r="V523" s="129"/>
      <c r="W523" s="129"/>
      <c r="X523" s="129"/>
      <c r="Y523" s="129"/>
      <c r="Z523" s="3" t="e">
        <f t="shared" si="70"/>
        <v>#REF!</v>
      </c>
    </row>
    <row r="524" spans="1:26" ht="13.5">
      <c r="A524" s="111" t="s">
        <v>2021</v>
      </c>
      <c r="B524" s="84" t="str">
        <f t="shared" si="72"/>
        <v>1984年/昭和59年</v>
      </c>
      <c r="C524" s="24" t="s">
        <v>398</v>
      </c>
      <c r="D524" s="24">
        <v>1984</v>
      </c>
      <c r="E524" s="26" t="s">
        <v>2276</v>
      </c>
      <c r="F524" s="24" t="str">
        <f t="shared" si="71"/>
        <v>OB198412</v>
      </c>
      <c r="G524" s="157" t="s">
        <v>3012</v>
      </c>
      <c r="H524" s="158" t="s">
        <v>661</v>
      </c>
      <c r="I524" s="159" t="e">
        <f>VLOOKUP(A524,#REF!,6,FALSE)</f>
        <v>#REF!</v>
      </c>
      <c r="J524" s="160" t="s">
        <v>1959</v>
      </c>
      <c r="K524" s="161">
        <v>1984</v>
      </c>
      <c r="L524" s="162"/>
      <c r="M524" s="162" t="s">
        <v>45</v>
      </c>
      <c r="N524" s="163"/>
      <c r="O524" s="164"/>
      <c r="P524" s="399" t="e">
        <f>#REF!</f>
        <v>#REF!</v>
      </c>
      <c r="Q524" s="399">
        <v>12000</v>
      </c>
      <c r="R524" s="128">
        <v>12000</v>
      </c>
      <c r="S524" s="128">
        <v>12000</v>
      </c>
      <c r="T524" s="128"/>
      <c r="U524" s="129"/>
      <c r="V524" s="129"/>
      <c r="W524" s="129"/>
      <c r="X524" s="129"/>
      <c r="Y524" s="129"/>
      <c r="Z524" s="3" t="e">
        <f t="shared" si="70"/>
        <v>#REF!</v>
      </c>
    </row>
    <row r="525" spans="1:26" ht="13.5">
      <c r="A525" s="111" t="s">
        <v>2022</v>
      </c>
      <c r="B525" s="84" t="str">
        <f t="shared" si="72"/>
        <v>1984年/昭和59年</v>
      </c>
      <c r="C525" s="24" t="s">
        <v>398</v>
      </c>
      <c r="D525" s="24">
        <v>1984</v>
      </c>
      <c r="E525" s="26" t="s">
        <v>2277</v>
      </c>
      <c r="F525" s="24" t="str">
        <f t="shared" si="71"/>
        <v>OB198413</v>
      </c>
      <c r="G525" s="157" t="s">
        <v>1969</v>
      </c>
      <c r="H525" s="158" t="s">
        <v>3013</v>
      </c>
      <c r="I525" s="159" t="e">
        <f>VLOOKUP(A525,#REF!,6,FALSE)</f>
        <v>#REF!</v>
      </c>
      <c r="J525" s="160" t="s">
        <v>1959</v>
      </c>
      <c r="K525" s="161">
        <v>1984</v>
      </c>
      <c r="L525" s="162"/>
      <c r="M525" s="167" t="s">
        <v>45</v>
      </c>
      <c r="N525" s="163"/>
      <c r="O525" s="192"/>
      <c r="P525" s="399" t="e">
        <f>#REF!</f>
        <v>#REF!</v>
      </c>
      <c r="Q525" s="399">
        <v>12000</v>
      </c>
      <c r="R525" s="128"/>
      <c r="S525" s="128"/>
      <c r="T525" s="128"/>
      <c r="U525" s="129"/>
      <c r="V525" s="129"/>
      <c r="W525" s="129"/>
      <c r="X525" s="129"/>
      <c r="Y525" s="129"/>
      <c r="Z525" s="3" t="e">
        <f t="shared" si="70"/>
        <v>#REF!</v>
      </c>
    </row>
    <row r="526" spans="1:26" ht="13.5">
      <c r="A526" s="111" t="s">
        <v>2023</v>
      </c>
      <c r="B526" s="84" t="str">
        <f t="shared" si="72"/>
        <v>1984年/昭和59年</v>
      </c>
      <c r="C526" s="24" t="s">
        <v>398</v>
      </c>
      <c r="D526" s="24">
        <v>1984</v>
      </c>
      <c r="E526" s="26" t="s">
        <v>2278</v>
      </c>
      <c r="F526" s="24" t="str">
        <f t="shared" si="71"/>
        <v>OB198414</v>
      </c>
      <c r="G526" s="157" t="s">
        <v>1970</v>
      </c>
      <c r="H526" s="158" t="s">
        <v>1541</v>
      </c>
      <c r="I526" s="159" t="e">
        <f>VLOOKUP(A526,#REF!,6,FALSE)</f>
        <v>#REF!</v>
      </c>
      <c r="J526" s="160" t="s">
        <v>1959</v>
      </c>
      <c r="K526" s="161">
        <v>1984</v>
      </c>
      <c r="L526" s="162"/>
      <c r="M526" s="162"/>
      <c r="N526" s="163"/>
      <c r="O526" s="164"/>
      <c r="P526" s="399" t="e">
        <f>#REF!</f>
        <v>#REF!</v>
      </c>
      <c r="Q526" s="399" t="s">
        <v>180</v>
      </c>
      <c r="R526" s="128"/>
      <c r="S526" s="128"/>
      <c r="T526" s="128"/>
      <c r="U526" s="129"/>
      <c r="V526" s="129"/>
      <c r="W526" s="129"/>
      <c r="X526" s="129"/>
      <c r="Y526" s="129"/>
      <c r="Z526" s="3" t="e">
        <f t="shared" si="70"/>
        <v>#REF!</v>
      </c>
    </row>
    <row r="527" spans="1:26" ht="13.5">
      <c r="A527" s="111" t="s">
        <v>2024</v>
      </c>
      <c r="B527" s="84" t="str">
        <f t="shared" si="72"/>
        <v>1984年/昭和59年</v>
      </c>
      <c r="C527" s="24" t="s">
        <v>398</v>
      </c>
      <c r="D527" s="24">
        <v>1984</v>
      </c>
      <c r="E527" s="26" t="s">
        <v>2279</v>
      </c>
      <c r="F527" s="24" t="str">
        <f t="shared" si="71"/>
        <v>OB198415</v>
      </c>
      <c r="G527" s="157" t="s">
        <v>3014</v>
      </c>
      <c r="H527" s="158" t="s">
        <v>770</v>
      </c>
      <c r="I527" s="159" t="e">
        <f>VLOOKUP(A527,#REF!,6,FALSE)</f>
        <v>#REF!</v>
      </c>
      <c r="J527" s="160" t="s">
        <v>1959</v>
      </c>
      <c r="K527" s="161">
        <v>1984</v>
      </c>
      <c r="L527" s="162"/>
      <c r="M527" s="162"/>
      <c r="N527" s="163"/>
      <c r="O527" s="164"/>
      <c r="P527" s="399" t="e">
        <f>#REF!</f>
        <v>#REF!</v>
      </c>
      <c r="Q527" s="399" t="s">
        <v>180</v>
      </c>
      <c r="R527" s="128"/>
      <c r="S527" s="128"/>
      <c r="T527" s="128"/>
      <c r="U527" s="129"/>
      <c r="V527" s="129"/>
      <c r="W527" s="129"/>
      <c r="X527" s="129"/>
      <c r="Y527" s="129"/>
      <c r="Z527" s="3" t="e">
        <f t="shared" si="70"/>
        <v>#REF!</v>
      </c>
    </row>
    <row r="528" spans="1:26" ht="13.5">
      <c r="A528" s="111" t="s">
        <v>2025</v>
      </c>
      <c r="B528" s="84" t="str">
        <f t="shared" si="72"/>
        <v>1984年/昭和59年</v>
      </c>
      <c r="C528" s="24" t="s">
        <v>398</v>
      </c>
      <c r="D528" s="24">
        <v>1984</v>
      </c>
      <c r="E528" s="26" t="s">
        <v>2280</v>
      </c>
      <c r="F528" s="24" t="str">
        <f t="shared" si="71"/>
        <v>OB198416</v>
      </c>
      <c r="G528" s="157" t="s">
        <v>1971</v>
      </c>
      <c r="H528" s="158" t="s">
        <v>3015</v>
      </c>
      <c r="I528" s="159" t="e">
        <f>VLOOKUP(A528,#REF!,6,FALSE)</f>
        <v>#REF!</v>
      </c>
      <c r="J528" s="160" t="s">
        <v>1959</v>
      </c>
      <c r="K528" s="161">
        <v>1984</v>
      </c>
      <c r="L528" s="162"/>
      <c r="M528" s="162"/>
      <c r="N528" s="163"/>
      <c r="O528" s="164"/>
      <c r="P528" s="399" t="e">
        <f>#REF!</f>
        <v>#REF!</v>
      </c>
      <c r="Q528" s="399" t="s">
        <v>180</v>
      </c>
      <c r="R528" s="128">
        <v>12000</v>
      </c>
      <c r="S528" s="128">
        <v>12000</v>
      </c>
      <c r="T528" s="128"/>
      <c r="U528" s="129"/>
      <c r="V528" s="129"/>
      <c r="W528" s="129"/>
      <c r="X528" s="129"/>
      <c r="Y528" s="129"/>
      <c r="Z528" s="3" t="e">
        <f t="shared" si="70"/>
        <v>#REF!</v>
      </c>
    </row>
    <row r="529" spans="1:26" ht="13.5">
      <c r="A529" s="111" t="s">
        <v>2026</v>
      </c>
      <c r="B529" s="84" t="str">
        <f t="shared" si="72"/>
        <v>1984年/昭和59年</v>
      </c>
      <c r="C529" s="24" t="s">
        <v>398</v>
      </c>
      <c r="D529" s="24">
        <v>1984</v>
      </c>
      <c r="E529" s="26" t="s">
        <v>2281</v>
      </c>
      <c r="F529" s="24" t="str">
        <f t="shared" si="71"/>
        <v>OB198417</v>
      </c>
      <c r="G529" s="157" t="s">
        <v>1972</v>
      </c>
      <c r="H529" s="158" t="s">
        <v>749</v>
      </c>
      <c r="I529" s="159" t="e">
        <f>VLOOKUP(A529,#REF!,6,FALSE)</f>
        <v>#REF!</v>
      </c>
      <c r="J529" s="160" t="s">
        <v>1959</v>
      </c>
      <c r="K529" s="161">
        <v>1984</v>
      </c>
      <c r="L529" s="162"/>
      <c r="M529" s="162"/>
      <c r="N529" s="163"/>
      <c r="O529" s="164"/>
      <c r="P529" s="399" t="e">
        <f>#REF!</f>
        <v>#REF!</v>
      </c>
      <c r="Q529" s="399" t="s">
        <v>180</v>
      </c>
      <c r="R529" s="128">
        <v>12000</v>
      </c>
      <c r="S529" s="128"/>
      <c r="T529" s="128"/>
      <c r="U529" s="129"/>
      <c r="V529" s="129"/>
      <c r="W529" s="129"/>
      <c r="X529" s="129"/>
      <c r="Y529" s="129"/>
      <c r="Z529" s="3" t="e">
        <f t="shared" si="70"/>
        <v>#REF!</v>
      </c>
    </row>
    <row r="530" spans="1:26" ht="13.5">
      <c r="A530" s="111" t="s">
        <v>2027</v>
      </c>
      <c r="B530" s="84" t="str">
        <f t="shared" si="72"/>
        <v>1984年/昭和59年</v>
      </c>
      <c r="C530" s="24" t="s">
        <v>398</v>
      </c>
      <c r="D530" s="24">
        <v>1984</v>
      </c>
      <c r="E530" s="26" t="s">
        <v>2282</v>
      </c>
      <c r="F530" s="24" t="str">
        <f t="shared" si="71"/>
        <v>OB198418</v>
      </c>
      <c r="G530" s="157" t="s">
        <v>1973</v>
      </c>
      <c r="H530" s="158" t="s">
        <v>3016</v>
      </c>
      <c r="I530" s="159" t="e">
        <f>VLOOKUP(A530,#REF!,6,FALSE)</f>
        <v>#REF!</v>
      </c>
      <c r="J530" s="160" t="s">
        <v>1959</v>
      </c>
      <c r="K530" s="161">
        <v>1984</v>
      </c>
      <c r="L530" s="162"/>
      <c r="M530" s="162"/>
      <c r="N530" s="166" t="s">
        <v>45</v>
      </c>
      <c r="O530" s="164"/>
      <c r="P530" s="399" t="e">
        <f>#REF!</f>
        <v>#REF!</v>
      </c>
      <c r="Q530" s="399">
        <v>12000</v>
      </c>
      <c r="R530" s="128">
        <v>12000</v>
      </c>
      <c r="S530" s="128">
        <v>12000</v>
      </c>
      <c r="T530" s="128"/>
      <c r="U530" s="129"/>
      <c r="V530" s="129"/>
      <c r="W530" s="129"/>
      <c r="X530" s="129"/>
      <c r="Y530" s="129"/>
      <c r="Z530" s="3" t="e">
        <f t="shared" si="70"/>
        <v>#REF!</v>
      </c>
    </row>
    <row r="531" spans="1:26" ht="13.5">
      <c r="A531" s="111" t="s">
        <v>2028</v>
      </c>
      <c r="B531" s="84" t="str">
        <f t="shared" si="72"/>
        <v>1984年/昭和59年</v>
      </c>
      <c r="C531" s="24" t="s">
        <v>398</v>
      </c>
      <c r="D531" s="24">
        <v>1984</v>
      </c>
      <c r="E531" s="26" t="s">
        <v>2283</v>
      </c>
      <c r="F531" s="24" t="str">
        <f t="shared" si="71"/>
        <v>OB198419</v>
      </c>
      <c r="G531" s="157" t="s">
        <v>1974</v>
      </c>
      <c r="H531" s="158" t="s">
        <v>2738</v>
      </c>
      <c r="I531" s="159" t="e">
        <f>VLOOKUP(A531,#REF!,6,FALSE)</f>
        <v>#REF!</v>
      </c>
      <c r="J531" s="160" t="s">
        <v>1959</v>
      </c>
      <c r="K531" s="161">
        <v>1984</v>
      </c>
      <c r="L531" s="162"/>
      <c r="M531" s="162"/>
      <c r="N531" s="163"/>
      <c r="O531" s="164"/>
      <c r="P531" s="399" t="e">
        <f>#REF!</f>
        <v>#REF!</v>
      </c>
      <c r="Q531" s="399" t="s">
        <v>180</v>
      </c>
      <c r="R531" s="128">
        <v>12000</v>
      </c>
      <c r="S531" s="128">
        <v>12000</v>
      </c>
      <c r="T531" s="128"/>
      <c r="U531" s="129"/>
      <c r="V531" s="129"/>
      <c r="W531" s="129"/>
      <c r="X531" s="129"/>
      <c r="Y531" s="129"/>
      <c r="Z531" s="3" t="e">
        <f t="shared" si="70"/>
        <v>#REF!</v>
      </c>
    </row>
    <row r="532" spans="1:26" ht="13.5">
      <c r="A532" s="111" t="s">
        <v>2029</v>
      </c>
      <c r="B532" s="84" t="str">
        <f t="shared" si="72"/>
        <v>1984年/昭和59年</v>
      </c>
      <c r="C532" s="24" t="s">
        <v>398</v>
      </c>
      <c r="D532" s="24">
        <v>1984</v>
      </c>
      <c r="E532" s="26" t="s">
        <v>2284</v>
      </c>
      <c r="F532" s="24" t="str">
        <f t="shared" si="71"/>
        <v>OB198420</v>
      </c>
      <c r="G532" s="157" t="s">
        <v>1975</v>
      </c>
      <c r="H532" s="158" t="s">
        <v>681</v>
      </c>
      <c r="I532" s="159" t="e">
        <f>VLOOKUP(A532,#REF!,6,FALSE)</f>
        <v>#REF!</v>
      </c>
      <c r="J532" s="160" t="s">
        <v>1959</v>
      </c>
      <c r="K532" s="161">
        <v>1984</v>
      </c>
      <c r="L532" s="162"/>
      <c r="M532" s="162"/>
      <c r="N532" s="163"/>
      <c r="O532" s="164"/>
      <c r="P532" s="399" t="e">
        <f>#REF!</f>
        <v>#REF!</v>
      </c>
      <c r="Q532" s="399">
        <v>12000</v>
      </c>
      <c r="R532" s="128">
        <v>12000</v>
      </c>
      <c r="S532" s="128">
        <v>12000</v>
      </c>
      <c r="T532" s="128"/>
      <c r="U532" s="129"/>
      <c r="V532" s="129"/>
      <c r="W532" s="129"/>
      <c r="X532" s="129"/>
      <c r="Y532" s="129"/>
      <c r="Z532" s="3" t="e">
        <f t="shared" si="70"/>
        <v>#REF!</v>
      </c>
    </row>
    <row r="533" spans="1:26" ht="13.5">
      <c r="A533" s="111" t="s">
        <v>2030</v>
      </c>
      <c r="B533" s="84" t="str">
        <f t="shared" si="72"/>
        <v>1984年/昭和59年</v>
      </c>
      <c r="C533" s="24" t="s">
        <v>398</v>
      </c>
      <c r="D533" s="24">
        <v>1984</v>
      </c>
      <c r="E533" s="26" t="s">
        <v>2285</v>
      </c>
      <c r="F533" s="24" t="str">
        <f t="shared" si="71"/>
        <v>OB198421</v>
      </c>
      <c r="G533" s="157" t="s">
        <v>1976</v>
      </c>
      <c r="H533" s="158" t="s">
        <v>3017</v>
      </c>
      <c r="I533" s="159" t="e">
        <f>VLOOKUP(A533,#REF!,6,FALSE)</f>
        <v>#REF!</v>
      </c>
      <c r="J533" s="160" t="s">
        <v>1959</v>
      </c>
      <c r="K533" s="161">
        <v>1984</v>
      </c>
      <c r="L533" s="162"/>
      <c r="M533" s="162"/>
      <c r="N533" s="163"/>
      <c r="O533" s="164"/>
      <c r="P533" s="399" t="e">
        <f>#REF!</f>
        <v>#REF!</v>
      </c>
      <c r="Q533" s="399" t="s">
        <v>180</v>
      </c>
      <c r="R533" s="128"/>
      <c r="S533" s="128"/>
      <c r="T533" s="128"/>
      <c r="U533" s="129"/>
      <c r="V533" s="129"/>
      <c r="W533" s="129"/>
      <c r="X533" s="129"/>
      <c r="Y533" s="129"/>
      <c r="Z533" s="3" t="e">
        <f t="shared" si="70"/>
        <v>#REF!</v>
      </c>
    </row>
    <row r="534" spans="1:26" ht="13.5">
      <c r="A534" s="111" t="s">
        <v>2031</v>
      </c>
      <c r="B534" s="84" t="str">
        <f t="shared" si="72"/>
        <v>1984年/昭和59年</v>
      </c>
      <c r="C534" s="24" t="s">
        <v>398</v>
      </c>
      <c r="D534" s="24">
        <v>1984</v>
      </c>
      <c r="E534" s="26" t="s">
        <v>2286</v>
      </c>
      <c r="F534" s="24" t="str">
        <f t="shared" si="71"/>
        <v>OB198422</v>
      </c>
      <c r="G534" s="157" t="s">
        <v>3018</v>
      </c>
      <c r="H534" s="158" t="s">
        <v>1173</v>
      </c>
      <c r="I534" s="159" t="e">
        <f>VLOOKUP(A534,#REF!,6,FALSE)</f>
        <v>#REF!</v>
      </c>
      <c r="J534" s="160" t="s">
        <v>1959</v>
      </c>
      <c r="K534" s="161">
        <v>1984</v>
      </c>
      <c r="L534" s="162"/>
      <c r="M534" s="162"/>
      <c r="N534" s="163"/>
      <c r="O534" s="164"/>
      <c r="P534" s="399" t="e">
        <f>#REF!</f>
        <v>#REF!</v>
      </c>
      <c r="Q534" s="399" t="s">
        <v>180</v>
      </c>
      <c r="R534" s="128"/>
      <c r="S534" s="128"/>
      <c r="T534" s="128"/>
      <c r="U534" s="129"/>
      <c r="V534" s="129"/>
      <c r="W534" s="129"/>
      <c r="X534" s="129"/>
      <c r="Y534" s="129"/>
      <c r="Z534" s="3" t="e">
        <f t="shared" si="70"/>
        <v>#REF!</v>
      </c>
    </row>
    <row r="535" spans="1:26" ht="13.5">
      <c r="A535" s="111" t="s">
        <v>2032</v>
      </c>
      <c r="B535" s="84" t="str">
        <f t="shared" si="72"/>
        <v>1984年/昭和59年</v>
      </c>
      <c r="C535" s="24" t="s">
        <v>398</v>
      </c>
      <c r="D535" s="24">
        <v>1984</v>
      </c>
      <c r="E535" s="26" t="s">
        <v>2287</v>
      </c>
      <c r="F535" s="24" t="str">
        <f t="shared" si="71"/>
        <v>OB198423</v>
      </c>
      <c r="G535" s="157" t="s">
        <v>1977</v>
      </c>
      <c r="H535" s="158" t="s">
        <v>765</v>
      </c>
      <c r="I535" s="159" t="e">
        <f>VLOOKUP(A535,#REF!,6,FALSE)</f>
        <v>#REF!</v>
      </c>
      <c r="J535" s="160" t="s">
        <v>1959</v>
      </c>
      <c r="K535" s="161">
        <v>1984</v>
      </c>
      <c r="L535" s="162"/>
      <c r="M535" s="167" t="s">
        <v>45</v>
      </c>
      <c r="N535" s="163"/>
      <c r="O535" s="164"/>
      <c r="P535" s="399" t="e">
        <f>#REF!</f>
        <v>#REF!</v>
      </c>
      <c r="Q535" s="399">
        <v>12000</v>
      </c>
      <c r="R535" s="128">
        <v>12000</v>
      </c>
      <c r="S535" s="128"/>
      <c r="T535" s="128"/>
      <c r="U535" s="129"/>
      <c r="V535" s="129"/>
      <c r="W535" s="129"/>
      <c r="X535" s="129"/>
      <c r="Y535" s="129"/>
      <c r="Z535" s="3" t="e">
        <f t="shared" si="70"/>
        <v>#REF!</v>
      </c>
    </row>
    <row r="536" spans="1:26" ht="13.5">
      <c r="A536" s="111" t="s">
        <v>2033</v>
      </c>
      <c r="B536" s="84" t="str">
        <f t="shared" si="72"/>
        <v>1984年/昭和59年</v>
      </c>
      <c r="C536" s="24" t="s">
        <v>398</v>
      </c>
      <c r="D536" s="24">
        <v>1984</v>
      </c>
      <c r="E536" s="26" t="s">
        <v>2288</v>
      </c>
      <c r="F536" s="24" t="str">
        <f t="shared" si="71"/>
        <v>OB198424</v>
      </c>
      <c r="G536" s="157" t="s">
        <v>3019</v>
      </c>
      <c r="H536" s="158" t="s">
        <v>1108</v>
      </c>
      <c r="I536" s="159" t="e">
        <f>VLOOKUP(A536,#REF!,6,FALSE)</f>
        <v>#REF!</v>
      </c>
      <c r="J536" s="160" t="s">
        <v>1959</v>
      </c>
      <c r="K536" s="161">
        <v>1984</v>
      </c>
      <c r="L536" s="162"/>
      <c r="M536" s="162"/>
      <c r="N536" s="163"/>
      <c r="O536" s="164"/>
      <c r="P536" s="399" t="e">
        <f>#REF!</f>
        <v>#REF!</v>
      </c>
      <c r="Q536" s="399" t="s">
        <v>180</v>
      </c>
      <c r="R536" s="129"/>
      <c r="S536" s="128"/>
      <c r="T536" s="128"/>
      <c r="U536" s="129"/>
      <c r="V536" s="129"/>
      <c r="W536" s="129"/>
      <c r="X536" s="129"/>
      <c r="Y536" s="129"/>
      <c r="Z536" s="3" t="e">
        <f t="shared" si="70"/>
        <v>#REF!</v>
      </c>
    </row>
    <row r="537" spans="1:26" ht="13.5">
      <c r="A537" s="111" t="s">
        <v>2034</v>
      </c>
      <c r="B537" s="84" t="str">
        <f t="shared" si="72"/>
        <v>1984年/昭和59年</v>
      </c>
      <c r="C537" s="24" t="s">
        <v>398</v>
      </c>
      <c r="D537" s="24">
        <v>1984</v>
      </c>
      <c r="E537" s="26" t="s">
        <v>2289</v>
      </c>
      <c r="F537" s="24" t="str">
        <f t="shared" si="71"/>
        <v>OB198425</v>
      </c>
      <c r="G537" s="157" t="s">
        <v>3020</v>
      </c>
      <c r="H537" s="158" t="s">
        <v>3021</v>
      </c>
      <c r="I537" s="159" t="e">
        <f>VLOOKUP(A537,#REF!,6,FALSE)</f>
        <v>#REF!</v>
      </c>
      <c r="J537" s="160" t="s">
        <v>1959</v>
      </c>
      <c r="K537" s="161">
        <v>1984</v>
      </c>
      <c r="L537" s="162"/>
      <c r="M537" s="162"/>
      <c r="N537" s="166" t="s">
        <v>45</v>
      </c>
      <c r="O537" s="164"/>
      <c r="P537" s="399" t="e">
        <f>#REF!</f>
        <v>#REF!</v>
      </c>
      <c r="Q537" s="399">
        <v>12000</v>
      </c>
      <c r="R537" s="129">
        <v>12000</v>
      </c>
      <c r="S537" s="128">
        <v>12000</v>
      </c>
      <c r="T537" s="128"/>
      <c r="U537" s="129"/>
      <c r="V537" s="129"/>
      <c r="W537" s="129"/>
      <c r="X537" s="129"/>
      <c r="Y537" s="129"/>
      <c r="Z537" s="3" t="e">
        <f t="shared" si="70"/>
        <v>#REF!</v>
      </c>
    </row>
    <row r="538" spans="1:26" ht="13.5">
      <c r="A538" s="111" t="s">
        <v>2035</v>
      </c>
      <c r="B538" s="25" t="str">
        <f t="shared" si="72"/>
        <v>1984年/昭和59年</v>
      </c>
      <c r="C538" s="24" t="s">
        <v>398</v>
      </c>
      <c r="D538" s="24">
        <v>1984</v>
      </c>
      <c r="E538" s="26" t="s">
        <v>2290</v>
      </c>
      <c r="F538" s="24" t="str">
        <f t="shared" si="71"/>
        <v>OB198426</v>
      </c>
      <c r="G538" s="157" t="s">
        <v>3022</v>
      </c>
      <c r="H538" s="158" t="s">
        <v>880</v>
      </c>
      <c r="I538" s="159" t="e">
        <f>VLOOKUP(A538,#REF!,6,FALSE)</f>
        <v>#REF!</v>
      </c>
      <c r="J538" s="160" t="s">
        <v>1959</v>
      </c>
      <c r="K538" s="161">
        <v>1984</v>
      </c>
      <c r="L538" s="162"/>
      <c r="M538" s="162"/>
      <c r="N538" s="163"/>
      <c r="O538" s="164"/>
      <c r="P538" s="399" t="e">
        <f>#REF!</f>
        <v>#REF!</v>
      </c>
      <c r="Q538" s="399">
        <v>0</v>
      </c>
      <c r="R538" s="129"/>
      <c r="S538" s="128"/>
      <c r="T538" s="128"/>
      <c r="U538" s="129"/>
      <c r="V538" s="129"/>
      <c r="W538" s="129"/>
      <c r="X538" s="129"/>
      <c r="Y538" s="129"/>
      <c r="Z538" s="3" t="e">
        <f t="shared" si="70"/>
        <v>#REF!</v>
      </c>
    </row>
    <row r="539" spans="1:26" s="15" customFormat="1" ht="14.25" customHeight="1">
      <c r="A539" s="6"/>
      <c r="B539" s="37"/>
      <c r="C539" s="6"/>
      <c r="D539" s="6"/>
      <c r="E539" s="38"/>
      <c r="F539" s="6"/>
      <c r="G539" s="168">
        <f>COUNTA(G513:G538)</f>
        <v>26</v>
      </c>
      <c r="H539" s="168"/>
      <c r="I539" s="159"/>
      <c r="J539" s="170"/>
      <c r="K539" s="170"/>
      <c r="L539" s="171">
        <f>COUNTA(L513:L538)</f>
        <v>0</v>
      </c>
      <c r="M539" s="172">
        <f>COUNTA(G513:G538)-COUNTA(L513:L538)</f>
        <v>26</v>
      </c>
      <c r="N539" s="173"/>
      <c r="O539" s="174"/>
      <c r="P539" s="193">
        <f>COUNTIF(P513:P538,12000)</f>
        <v>0</v>
      </c>
      <c r="Q539" s="193">
        <v>9</v>
      </c>
      <c r="R539" s="141">
        <v>16</v>
      </c>
      <c r="S539" s="176">
        <f>COUNTA(S513:S538)</f>
        <v>10</v>
      </c>
      <c r="T539" s="141">
        <f>COUNTA(T513:T538)</f>
        <v>0</v>
      </c>
      <c r="U539" s="142"/>
      <c r="V539" s="142"/>
      <c r="W539" s="142"/>
      <c r="X539" s="142"/>
      <c r="Y539" s="142"/>
      <c r="Z539" s="3"/>
    </row>
    <row r="540" spans="1:26" s="15" customFormat="1" ht="14.25" customHeight="1">
      <c r="A540" s="6"/>
      <c r="B540" s="37"/>
      <c r="C540" s="6"/>
      <c r="D540" s="6"/>
      <c r="E540" s="38"/>
      <c r="F540" s="6"/>
      <c r="G540" s="177"/>
      <c r="H540" s="177"/>
      <c r="I540" s="159"/>
      <c r="J540" s="179"/>
      <c r="K540" s="179"/>
      <c r="L540" s="180"/>
      <c r="M540" s="167" t="s">
        <v>2805</v>
      </c>
      <c r="N540" s="166"/>
      <c r="O540" s="181"/>
      <c r="P540" s="181" t="e">
        <f>SUM(P513:P538)</f>
        <v>#REF!</v>
      </c>
      <c r="Q540" s="181">
        <v>108000</v>
      </c>
      <c r="R540" s="129">
        <v>192000</v>
      </c>
      <c r="S540" s="128">
        <f>SUM(S513:S538)</f>
        <v>120000</v>
      </c>
      <c r="T540" s="129">
        <f>SUM(T513:T538)</f>
        <v>0</v>
      </c>
      <c r="U540" s="142"/>
      <c r="V540" s="142"/>
      <c r="W540" s="142"/>
      <c r="X540" s="142"/>
      <c r="Y540" s="142"/>
      <c r="Z540" s="3"/>
    </row>
    <row r="541" spans="1:26" s="15" customFormat="1" ht="14.25" customHeight="1">
      <c r="A541" s="6"/>
      <c r="B541" s="37"/>
      <c r="C541" s="6"/>
      <c r="D541" s="6"/>
      <c r="E541" s="38"/>
      <c r="F541" s="6"/>
      <c r="G541" s="177"/>
      <c r="H541" s="177"/>
      <c r="I541" s="159"/>
      <c r="J541" s="179"/>
      <c r="K541" s="179"/>
      <c r="L541" s="180"/>
      <c r="M541" s="167" t="s">
        <v>2806</v>
      </c>
      <c r="N541" s="166"/>
      <c r="O541" s="181"/>
      <c r="P541" s="181">
        <f>$M539*12000</f>
        <v>312000</v>
      </c>
      <c r="Q541" s="181">
        <v>312000</v>
      </c>
      <c r="R541" s="129">
        <v>312000</v>
      </c>
      <c r="S541" s="128">
        <f>$M539*12000</f>
        <v>312000</v>
      </c>
      <c r="T541" s="129">
        <f>$M539*12000</f>
        <v>312000</v>
      </c>
      <c r="U541" s="142"/>
      <c r="V541" s="142"/>
      <c r="W541" s="142"/>
      <c r="X541" s="142"/>
      <c r="Y541" s="142"/>
      <c r="Z541" s="3"/>
    </row>
    <row r="542" spans="1:26" s="15" customFormat="1" ht="14.25" customHeight="1">
      <c r="A542" s="6"/>
      <c r="B542" s="37"/>
      <c r="C542" s="6"/>
      <c r="D542" s="6"/>
      <c r="E542" s="38"/>
      <c r="F542" s="6"/>
      <c r="G542" s="177"/>
      <c r="H542" s="177"/>
      <c r="I542" s="159"/>
      <c r="J542" s="179"/>
      <c r="K542" s="179"/>
      <c r="L542" s="180"/>
      <c r="M542" s="182" t="s">
        <v>2807</v>
      </c>
      <c r="N542" s="183"/>
      <c r="O542" s="184"/>
      <c r="P542" s="184" t="e">
        <f>P540-P541</f>
        <v>#REF!</v>
      </c>
      <c r="Q542" s="184">
        <v>-204000</v>
      </c>
      <c r="R542" s="129">
        <v>-120000</v>
      </c>
      <c r="S542" s="128">
        <f>S540-S541</f>
        <v>-192000</v>
      </c>
      <c r="T542" s="129">
        <f>T540-T541</f>
        <v>-312000</v>
      </c>
      <c r="U542" s="142"/>
      <c r="V542" s="142"/>
      <c r="W542" s="142"/>
      <c r="X542" s="142"/>
      <c r="Y542" s="142"/>
      <c r="Z542" s="3"/>
    </row>
    <row r="543" spans="1:26" s="15" customFormat="1" ht="14.25" customHeight="1">
      <c r="A543" s="6"/>
      <c r="B543" s="60"/>
      <c r="C543" s="6"/>
      <c r="D543" s="6"/>
      <c r="E543" s="38"/>
      <c r="F543" s="6"/>
      <c r="G543" s="177"/>
      <c r="H543" s="177"/>
      <c r="I543" s="159"/>
      <c r="J543" s="179"/>
      <c r="K543" s="179"/>
      <c r="L543" s="180"/>
      <c r="M543" s="185" t="s">
        <v>2808</v>
      </c>
      <c r="N543" s="186"/>
      <c r="O543" s="187"/>
      <c r="P543" s="188">
        <f>P539/$M539</f>
        <v>0</v>
      </c>
      <c r="Q543" s="188">
        <v>0.34615384615384615</v>
      </c>
      <c r="R543" s="156">
        <v>0.6153846153846154</v>
      </c>
      <c r="S543" s="189">
        <f>S539/$M539</f>
        <v>0.38461538461538464</v>
      </c>
      <c r="T543" s="156">
        <f>T539/$M539</f>
        <v>0</v>
      </c>
      <c r="U543" s="142"/>
      <c r="V543" s="142"/>
      <c r="W543" s="142"/>
      <c r="X543" s="142"/>
      <c r="Y543" s="142"/>
      <c r="Z543" s="3"/>
    </row>
    <row r="544" spans="1:26" ht="13.5">
      <c r="A544" s="111" t="s">
        <v>2036</v>
      </c>
      <c r="B544" s="100" t="str">
        <f>J544</f>
        <v>1985年/昭和60年</v>
      </c>
      <c r="C544" s="24" t="s">
        <v>398</v>
      </c>
      <c r="D544" s="24">
        <v>1985</v>
      </c>
      <c r="E544" s="26" t="s">
        <v>1545</v>
      </c>
      <c r="F544" s="24" t="str">
        <f aca="true" t="shared" si="73" ref="F544:F584">CONCATENATE(C544,D544,E544)</f>
        <v>OB198501</v>
      </c>
      <c r="G544" s="157" t="s">
        <v>3023</v>
      </c>
      <c r="H544" s="158" t="s">
        <v>759</v>
      </c>
      <c r="I544" s="159" t="e">
        <f>VLOOKUP(A544,#REF!,6,FALSE)</f>
        <v>#REF!</v>
      </c>
      <c r="J544" s="160" t="s">
        <v>550</v>
      </c>
      <c r="K544" s="161">
        <v>1985</v>
      </c>
      <c r="L544" s="162"/>
      <c r="M544" s="162"/>
      <c r="N544" s="166" t="s">
        <v>45</v>
      </c>
      <c r="O544" s="164"/>
      <c r="P544" s="399" t="e">
        <f>#REF!</f>
        <v>#REF!</v>
      </c>
      <c r="Q544" s="399">
        <v>12000</v>
      </c>
      <c r="R544" s="129">
        <v>12000</v>
      </c>
      <c r="S544" s="128">
        <v>12000</v>
      </c>
      <c r="T544" s="128"/>
      <c r="U544" s="129"/>
      <c r="V544" s="129"/>
      <c r="W544" s="129"/>
      <c r="X544" s="129"/>
      <c r="Y544" s="129"/>
      <c r="Z544" s="3" t="e">
        <f aca="true" t="shared" si="74" ref="Z544:Z584">IF(P544,12000)</f>
        <v>#REF!</v>
      </c>
    </row>
    <row r="545" spans="1:26" ht="13.5">
      <c r="A545" s="111" t="s">
        <v>2037</v>
      </c>
      <c r="B545" s="100" t="str">
        <f aca="true" t="shared" si="75" ref="B545:B584">J545</f>
        <v>1985年/昭和60年</v>
      </c>
      <c r="C545" s="24" t="s">
        <v>398</v>
      </c>
      <c r="D545" s="24">
        <v>1985</v>
      </c>
      <c r="E545" s="26" t="s">
        <v>2262</v>
      </c>
      <c r="F545" s="24" t="str">
        <f t="shared" si="73"/>
        <v>OB198502</v>
      </c>
      <c r="G545" s="157" t="s">
        <v>551</v>
      </c>
      <c r="H545" s="158" t="s">
        <v>3024</v>
      </c>
      <c r="I545" s="159" t="e">
        <f>VLOOKUP(A545,#REF!,6,FALSE)</f>
        <v>#REF!</v>
      </c>
      <c r="J545" s="160" t="s">
        <v>550</v>
      </c>
      <c r="K545" s="161">
        <v>1985</v>
      </c>
      <c r="L545" s="162"/>
      <c r="M545" s="162"/>
      <c r="N545" s="166" t="s">
        <v>45</v>
      </c>
      <c r="O545" s="164"/>
      <c r="P545" s="399" t="e">
        <f>#REF!</f>
        <v>#REF!</v>
      </c>
      <c r="Q545" s="399">
        <v>12000</v>
      </c>
      <c r="R545" s="129">
        <v>12000</v>
      </c>
      <c r="S545" s="128">
        <v>12000</v>
      </c>
      <c r="T545" s="128"/>
      <c r="U545" s="129"/>
      <c r="V545" s="129"/>
      <c r="W545" s="129"/>
      <c r="X545" s="129"/>
      <c r="Y545" s="129"/>
      <c r="Z545" s="3" t="e">
        <f t="shared" si="74"/>
        <v>#REF!</v>
      </c>
    </row>
    <row r="546" spans="1:26" ht="13.5">
      <c r="A546" s="111" t="s">
        <v>2038</v>
      </c>
      <c r="B546" s="100" t="str">
        <f t="shared" si="75"/>
        <v>1985年/昭和60年</v>
      </c>
      <c r="C546" s="24" t="s">
        <v>398</v>
      </c>
      <c r="D546" s="24">
        <v>1985</v>
      </c>
      <c r="E546" s="26" t="s">
        <v>2264</v>
      </c>
      <c r="F546" s="24" t="str">
        <f t="shared" si="73"/>
        <v>OB198503</v>
      </c>
      <c r="G546" s="157" t="s">
        <v>3025</v>
      </c>
      <c r="H546" s="158" t="s">
        <v>3026</v>
      </c>
      <c r="I546" s="159" t="e">
        <f>VLOOKUP(A546,#REF!,6,FALSE)</f>
        <v>#REF!</v>
      </c>
      <c r="J546" s="160" t="s">
        <v>550</v>
      </c>
      <c r="K546" s="161">
        <v>1985</v>
      </c>
      <c r="L546" s="162"/>
      <c r="M546" s="162"/>
      <c r="N546" s="163"/>
      <c r="O546" s="164"/>
      <c r="P546" s="399" t="e">
        <f>#REF!</f>
        <v>#REF!</v>
      </c>
      <c r="Q546" s="399" t="s">
        <v>180</v>
      </c>
      <c r="R546" s="129"/>
      <c r="S546" s="128"/>
      <c r="T546" s="128"/>
      <c r="U546" s="129"/>
      <c r="V546" s="129"/>
      <c r="W546" s="129"/>
      <c r="X546" s="129"/>
      <c r="Y546" s="129"/>
      <c r="Z546" s="3" t="e">
        <f t="shared" si="74"/>
        <v>#REF!</v>
      </c>
    </row>
    <row r="547" spans="1:26" ht="13.5">
      <c r="A547" s="111" t="s">
        <v>2039</v>
      </c>
      <c r="B547" s="100" t="str">
        <f t="shared" si="75"/>
        <v>1985年/昭和60年</v>
      </c>
      <c r="C547" s="24" t="s">
        <v>398</v>
      </c>
      <c r="D547" s="24">
        <v>1985</v>
      </c>
      <c r="E547" s="26" t="s">
        <v>2266</v>
      </c>
      <c r="F547" s="24" t="str">
        <f t="shared" si="73"/>
        <v>OB198504</v>
      </c>
      <c r="G547" s="157" t="s">
        <v>3027</v>
      </c>
      <c r="H547" s="158" t="s">
        <v>3028</v>
      </c>
      <c r="I547" s="159" t="e">
        <f>VLOOKUP(A547,#REF!,6,FALSE)</f>
        <v>#REF!</v>
      </c>
      <c r="J547" s="160" t="s">
        <v>550</v>
      </c>
      <c r="K547" s="161">
        <v>1985</v>
      </c>
      <c r="L547" s="162"/>
      <c r="M547" s="162"/>
      <c r="N547" s="163"/>
      <c r="O547" s="164"/>
      <c r="P547" s="399" t="e">
        <f>#REF!</f>
        <v>#REF!</v>
      </c>
      <c r="Q547" s="399" t="s">
        <v>180</v>
      </c>
      <c r="R547" s="129">
        <v>12000</v>
      </c>
      <c r="S547" s="128"/>
      <c r="T547" s="128"/>
      <c r="U547" s="129"/>
      <c r="V547" s="129"/>
      <c r="W547" s="129"/>
      <c r="X547" s="129"/>
      <c r="Y547" s="129"/>
      <c r="Z547" s="3" t="e">
        <f t="shared" si="74"/>
        <v>#REF!</v>
      </c>
    </row>
    <row r="548" spans="1:26" ht="13.5">
      <c r="A548" s="111" t="s">
        <v>2040</v>
      </c>
      <c r="B548" s="100" t="str">
        <f t="shared" si="75"/>
        <v>1985年/昭和60年</v>
      </c>
      <c r="C548" s="24" t="s">
        <v>398</v>
      </c>
      <c r="D548" s="24">
        <v>1985</v>
      </c>
      <c r="E548" s="26" t="s">
        <v>2268</v>
      </c>
      <c r="F548" s="24" t="str">
        <f t="shared" si="73"/>
        <v>OB198505</v>
      </c>
      <c r="G548" s="157" t="s">
        <v>552</v>
      </c>
      <c r="H548" s="158" t="s">
        <v>716</v>
      </c>
      <c r="I548" s="159" t="e">
        <f>VLOOKUP(A548,#REF!,6,FALSE)</f>
        <v>#REF!</v>
      </c>
      <c r="J548" s="160" t="s">
        <v>550</v>
      </c>
      <c r="K548" s="161">
        <v>1985</v>
      </c>
      <c r="L548" s="162"/>
      <c r="M548" s="162"/>
      <c r="N548" s="163"/>
      <c r="O548" s="164"/>
      <c r="P548" s="399" t="e">
        <f>#REF!</f>
        <v>#REF!</v>
      </c>
      <c r="Q548" s="399" t="s">
        <v>180</v>
      </c>
      <c r="R548" s="129">
        <v>12000</v>
      </c>
      <c r="S548" s="128"/>
      <c r="T548" s="128"/>
      <c r="U548" s="129"/>
      <c r="V548" s="129"/>
      <c r="W548" s="129"/>
      <c r="X548" s="129"/>
      <c r="Y548" s="129"/>
      <c r="Z548" s="3" t="e">
        <f t="shared" si="74"/>
        <v>#REF!</v>
      </c>
    </row>
    <row r="549" spans="1:26" ht="13.5">
      <c r="A549" s="111" t="s">
        <v>2041</v>
      </c>
      <c r="B549" s="100" t="str">
        <f t="shared" si="75"/>
        <v>1985年/昭和60年</v>
      </c>
      <c r="C549" s="24" t="s">
        <v>398</v>
      </c>
      <c r="D549" s="24">
        <v>1985</v>
      </c>
      <c r="E549" s="26" t="s">
        <v>2270</v>
      </c>
      <c r="F549" s="24" t="str">
        <f t="shared" si="73"/>
        <v>OB198506</v>
      </c>
      <c r="G549" s="157" t="s">
        <v>3029</v>
      </c>
      <c r="H549" s="158" t="s">
        <v>3030</v>
      </c>
      <c r="I549" s="159" t="e">
        <f>VLOOKUP(A549,#REF!,6,FALSE)</f>
        <v>#REF!</v>
      </c>
      <c r="J549" s="160" t="s">
        <v>550</v>
      </c>
      <c r="K549" s="161">
        <v>1985</v>
      </c>
      <c r="L549" s="162"/>
      <c r="M549" s="162"/>
      <c r="N549" s="163"/>
      <c r="O549" s="164"/>
      <c r="P549" s="399" t="e">
        <f>#REF!</f>
        <v>#REF!</v>
      </c>
      <c r="Q549" s="399">
        <v>12000</v>
      </c>
      <c r="R549" s="129">
        <v>12000</v>
      </c>
      <c r="S549" s="128">
        <v>12000</v>
      </c>
      <c r="T549" s="128"/>
      <c r="U549" s="129"/>
      <c r="V549" s="129"/>
      <c r="W549" s="129"/>
      <c r="X549" s="129"/>
      <c r="Y549" s="129"/>
      <c r="Z549" s="3" t="e">
        <f t="shared" si="74"/>
        <v>#REF!</v>
      </c>
    </row>
    <row r="550" spans="1:26" ht="13.5">
      <c r="A550" s="111" t="s">
        <v>2042</v>
      </c>
      <c r="B550" s="100" t="str">
        <f t="shared" si="75"/>
        <v>1985年/昭和60年</v>
      </c>
      <c r="C550" s="24" t="s">
        <v>398</v>
      </c>
      <c r="D550" s="24">
        <v>1985</v>
      </c>
      <c r="E550" s="26" t="s">
        <v>2271</v>
      </c>
      <c r="F550" s="24" t="str">
        <f t="shared" si="73"/>
        <v>OB198507</v>
      </c>
      <c r="G550" s="157" t="s">
        <v>258</v>
      </c>
      <c r="H550" s="158" t="s">
        <v>767</v>
      </c>
      <c r="I550" s="159" t="e">
        <f>VLOOKUP(A550,#REF!,6,FALSE)</f>
        <v>#REF!</v>
      </c>
      <c r="J550" s="160" t="s">
        <v>550</v>
      </c>
      <c r="K550" s="161">
        <v>1985</v>
      </c>
      <c r="L550" s="162"/>
      <c r="M550" s="162"/>
      <c r="N550" s="163"/>
      <c r="O550" s="164"/>
      <c r="P550" s="399" t="e">
        <f>#REF!</f>
        <v>#REF!</v>
      </c>
      <c r="Q550" s="399">
        <v>0</v>
      </c>
      <c r="R550" s="129"/>
      <c r="S550" s="128"/>
      <c r="T550" s="128"/>
      <c r="U550" s="129"/>
      <c r="V550" s="129"/>
      <c r="W550" s="129"/>
      <c r="X550" s="129"/>
      <c r="Y550" s="129"/>
      <c r="Z550" s="3" t="e">
        <f t="shared" si="74"/>
        <v>#REF!</v>
      </c>
    </row>
    <row r="551" spans="1:26" ht="13.5">
      <c r="A551" s="111" t="s">
        <v>2043</v>
      </c>
      <c r="B551" s="100" t="str">
        <f t="shared" si="75"/>
        <v>1985年/昭和60年</v>
      </c>
      <c r="C551" s="24" t="s">
        <v>398</v>
      </c>
      <c r="D551" s="24">
        <v>1985</v>
      </c>
      <c r="E551" s="26" t="s">
        <v>2272</v>
      </c>
      <c r="F551" s="24" t="str">
        <f t="shared" si="73"/>
        <v>OB198508</v>
      </c>
      <c r="G551" s="157" t="s">
        <v>553</v>
      </c>
      <c r="H551" s="158" t="s">
        <v>3031</v>
      </c>
      <c r="I551" s="159" t="e">
        <f>VLOOKUP(A551,#REF!,6,FALSE)</f>
        <v>#REF!</v>
      </c>
      <c r="J551" s="160" t="s">
        <v>550</v>
      </c>
      <c r="K551" s="161">
        <v>1985</v>
      </c>
      <c r="L551" s="162"/>
      <c r="M551" s="162"/>
      <c r="N551" s="163"/>
      <c r="O551" s="164"/>
      <c r="P551" s="399" t="e">
        <f>#REF!</f>
        <v>#REF!</v>
      </c>
      <c r="Q551" s="399" t="s">
        <v>3604</v>
      </c>
      <c r="R551" s="128"/>
      <c r="S551" s="128"/>
      <c r="T551" s="128"/>
      <c r="U551" s="129"/>
      <c r="V551" s="129"/>
      <c r="W551" s="129"/>
      <c r="X551" s="129"/>
      <c r="Y551" s="129"/>
      <c r="Z551" s="3" t="e">
        <f t="shared" si="74"/>
        <v>#REF!</v>
      </c>
    </row>
    <row r="552" spans="1:26" ht="13.5">
      <c r="A552" s="111" t="s">
        <v>2044</v>
      </c>
      <c r="B552" s="100" t="str">
        <f t="shared" si="75"/>
        <v>1985年/昭和60年</v>
      </c>
      <c r="C552" s="24" t="s">
        <v>398</v>
      </c>
      <c r="D552" s="24">
        <v>1985</v>
      </c>
      <c r="E552" s="26" t="s">
        <v>2273</v>
      </c>
      <c r="F552" s="24" t="str">
        <f t="shared" si="73"/>
        <v>OB198509</v>
      </c>
      <c r="G552" s="157" t="s">
        <v>3032</v>
      </c>
      <c r="H552" s="158" t="s">
        <v>3033</v>
      </c>
      <c r="I552" s="159" t="e">
        <f>VLOOKUP(A552,#REF!,6,FALSE)</f>
        <v>#REF!</v>
      </c>
      <c r="J552" s="160" t="s">
        <v>550</v>
      </c>
      <c r="K552" s="161">
        <v>1985</v>
      </c>
      <c r="L552" s="162"/>
      <c r="M552" s="162"/>
      <c r="N552" s="163"/>
      <c r="O552" s="164"/>
      <c r="P552" s="399" t="e">
        <f>#REF!</f>
        <v>#REF!</v>
      </c>
      <c r="Q552" s="399" t="s">
        <v>180</v>
      </c>
      <c r="R552" s="128"/>
      <c r="S552" s="128"/>
      <c r="T552" s="128"/>
      <c r="U552" s="129"/>
      <c r="V552" s="129"/>
      <c r="W552" s="129"/>
      <c r="X552" s="129"/>
      <c r="Y552" s="129"/>
      <c r="Z552" s="3" t="e">
        <f t="shared" si="74"/>
        <v>#REF!</v>
      </c>
    </row>
    <row r="553" spans="1:26" ht="13.5">
      <c r="A553" s="111" t="s">
        <v>2045</v>
      </c>
      <c r="B553" s="100" t="str">
        <f t="shared" si="75"/>
        <v>1985年/昭和60年</v>
      </c>
      <c r="C553" s="24" t="s">
        <v>398</v>
      </c>
      <c r="D553" s="24">
        <v>1985</v>
      </c>
      <c r="E553" s="26" t="s">
        <v>2274</v>
      </c>
      <c r="F553" s="24" t="str">
        <f t="shared" si="73"/>
        <v>OB198510</v>
      </c>
      <c r="G553" s="157" t="s">
        <v>554</v>
      </c>
      <c r="H553" s="158" t="s">
        <v>3034</v>
      </c>
      <c r="I553" s="159" t="e">
        <f>VLOOKUP(A553,#REF!,6,FALSE)</f>
        <v>#REF!</v>
      </c>
      <c r="J553" s="160" t="s">
        <v>550</v>
      </c>
      <c r="K553" s="161">
        <v>1985</v>
      </c>
      <c r="L553" s="162"/>
      <c r="M553" s="167" t="s">
        <v>45</v>
      </c>
      <c r="N553" s="163"/>
      <c r="O553" s="164"/>
      <c r="P553" s="399" t="e">
        <f>#REF!</f>
        <v>#REF!</v>
      </c>
      <c r="Q553" s="399">
        <v>12000</v>
      </c>
      <c r="R553" s="128">
        <v>12000</v>
      </c>
      <c r="S553" s="128"/>
      <c r="T553" s="128"/>
      <c r="U553" s="129"/>
      <c r="V553" s="129"/>
      <c r="W553" s="129"/>
      <c r="X553" s="129"/>
      <c r="Y553" s="129"/>
      <c r="Z553" s="3" t="e">
        <f t="shared" si="74"/>
        <v>#REF!</v>
      </c>
    </row>
    <row r="554" spans="1:26" ht="13.5">
      <c r="A554" s="111" t="s">
        <v>2046</v>
      </c>
      <c r="B554" s="100" t="str">
        <f t="shared" si="75"/>
        <v>1985年/昭和60年</v>
      </c>
      <c r="C554" s="24" t="s">
        <v>398</v>
      </c>
      <c r="D554" s="24">
        <v>1985</v>
      </c>
      <c r="E554" s="26" t="s">
        <v>2275</v>
      </c>
      <c r="F554" s="24" t="str">
        <f t="shared" si="73"/>
        <v>OB198511</v>
      </c>
      <c r="G554" s="157" t="s">
        <v>555</v>
      </c>
      <c r="H554" s="158" t="s">
        <v>3035</v>
      </c>
      <c r="I554" s="159" t="e">
        <f>VLOOKUP(A554,#REF!,6,FALSE)</f>
        <v>#REF!</v>
      </c>
      <c r="J554" s="160" t="s">
        <v>550</v>
      </c>
      <c r="K554" s="161">
        <v>1985</v>
      </c>
      <c r="L554" s="162"/>
      <c r="M554" s="162"/>
      <c r="N554" s="163"/>
      <c r="O554" s="164"/>
      <c r="P554" s="399" t="e">
        <f>#REF!</f>
        <v>#REF!</v>
      </c>
      <c r="Q554" s="399">
        <v>12000</v>
      </c>
      <c r="R554" s="128"/>
      <c r="S554" s="128"/>
      <c r="T554" s="128"/>
      <c r="U554" s="129"/>
      <c r="V554" s="129"/>
      <c r="W554" s="129"/>
      <c r="X554" s="129"/>
      <c r="Y554" s="129"/>
      <c r="Z554" s="3" t="e">
        <f t="shared" si="74"/>
        <v>#REF!</v>
      </c>
    </row>
    <row r="555" spans="1:26" ht="13.5">
      <c r="A555" s="111" t="s">
        <v>2047</v>
      </c>
      <c r="B555" s="100" t="str">
        <f t="shared" si="75"/>
        <v>1985年/昭和60年</v>
      </c>
      <c r="C555" s="24" t="s">
        <v>398</v>
      </c>
      <c r="D555" s="24">
        <v>1985</v>
      </c>
      <c r="E555" s="26" t="s">
        <v>2276</v>
      </c>
      <c r="F555" s="24" t="str">
        <f t="shared" si="73"/>
        <v>OB198512</v>
      </c>
      <c r="G555" s="157" t="s">
        <v>556</v>
      </c>
      <c r="H555" s="158" t="s">
        <v>3036</v>
      </c>
      <c r="I555" s="159" t="e">
        <f>VLOOKUP(A555,#REF!,6,FALSE)</f>
        <v>#REF!</v>
      </c>
      <c r="J555" s="160" t="s">
        <v>550</v>
      </c>
      <c r="K555" s="161">
        <v>1985</v>
      </c>
      <c r="L555" s="162"/>
      <c r="M555" s="167" t="s">
        <v>45</v>
      </c>
      <c r="N555" s="163"/>
      <c r="O555" s="164"/>
      <c r="P555" s="399" t="e">
        <f>#REF!</f>
        <v>#REF!</v>
      </c>
      <c r="Q555" s="399">
        <v>12000</v>
      </c>
      <c r="R555" s="128">
        <v>12000</v>
      </c>
      <c r="S555" s="128"/>
      <c r="T555" s="128"/>
      <c r="U555" s="129"/>
      <c r="V555" s="129"/>
      <c r="W555" s="129"/>
      <c r="X555" s="129"/>
      <c r="Y555" s="129"/>
      <c r="Z555" s="3" t="e">
        <f t="shared" si="74"/>
        <v>#REF!</v>
      </c>
    </row>
    <row r="556" spans="1:26" ht="13.5">
      <c r="A556" s="111" t="s">
        <v>2048</v>
      </c>
      <c r="B556" s="100" t="str">
        <f t="shared" si="75"/>
        <v>1985年/昭和60年</v>
      </c>
      <c r="C556" s="24" t="s">
        <v>398</v>
      </c>
      <c r="D556" s="24">
        <v>1985</v>
      </c>
      <c r="E556" s="26" t="s">
        <v>2277</v>
      </c>
      <c r="F556" s="24" t="str">
        <f t="shared" si="73"/>
        <v>OB198513</v>
      </c>
      <c r="G556" s="157" t="s">
        <v>557</v>
      </c>
      <c r="H556" s="158" t="s">
        <v>751</v>
      </c>
      <c r="I556" s="159" t="e">
        <f>VLOOKUP(A556,#REF!,6,FALSE)</f>
        <v>#REF!</v>
      </c>
      <c r="J556" s="160" t="s">
        <v>550</v>
      </c>
      <c r="K556" s="161">
        <v>1985</v>
      </c>
      <c r="L556" s="162"/>
      <c r="M556" s="162"/>
      <c r="N556" s="163"/>
      <c r="O556" s="164"/>
      <c r="P556" s="399" t="e">
        <f>#REF!</f>
        <v>#REF!</v>
      </c>
      <c r="Q556" s="399">
        <v>12000</v>
      </c>
      <c r="R556" s="128"/>
      <c r="S556" s="128">
        <v>12000</v>
      </c>
      <c r="T556" s="128"/>
      <c r="U556" s="129"/>
      <c r="V556" s="129"/>
      <c r="W556" s="129"/>
      <c r="X556" s="129"/>
      <c r="Y556" s="129"/>
      <c r="Z556" s="3" t="e">
        <f t="shared" si="74"/>
        <v>#REF!</v>
      </c>
    </row>
    <row r="557" spans="1:26" ht="13.5">
      <c r="A557" s="111" t="s">
        <v>2049</v>
      </c>
      <c r="B557" s="100" t="str">
        <f t="shared" si="75"/>
        <v>1985年/昭和60年</v>
      </c>
      <c r="C557" s="24" t="s">
        <v>398</v>
      </c>
      <c r="D557" s="24">
        <v>1985</v>
      </c>
      <c r="E557" s="26" t="s">
        <v>2278</v>
      </c>
      <c r="F557" s="24" t="str">
        <f t="shared" si="73"/>
        <v>OB198514</v>
      </c>
      <c r="G557" s="157" t="s">
        <v>558</v>
      </c>
      <c r="H557" s="158" t="s">
        <v>3037</v>
      </c>
      <c r="I557" s="159" t="e">
        <f>VLOOKUP(A557,#REF!,6,FALSE)</f>
        <v>#REF!</v>
      </c>
      <c r="J557" s="160" t="s">
        <v>550</v>
      </c>
      <c r="K557" s="161">
        <v>1985</v>
      </c>
      <c r="L557" s="162"/>
      <c r="M557" s="162"/>
      <c r="N557" s="163"/>
      <c r="O557" s="164"/>
      <c r="P557" s="399" t="e">
        <f>#REF!</f>
        <v>#REF!</v>
      </c>
      <c r="Q557" s="399" t="s">
        <v>3604</v>
      </c>
      <c r="R557" s="128"/>
      <c r="S557" s="128"/>
      <c r="T557" s="128"/>
      <c r="U557" s="129"/>
      <c r="V557" s="129"/>
      <c r="W557" s="129"/>
      <c r="X557" s="129"/>
      <c r="Y557" s="129"/>
      <c r="Z557" s="3" t="e">
        <f t="shared" si="74"/>
        <v>#REF!</v>
      </c>
    </row>
    <row r="558" spans="1:26" ht="13.5">
      <c r="A558" s="111" t="s">
        <v>2050</v>
      </c>
      <c r="B558" s="100" t="str">
        <f t="shared" si="75"/>
        <v>1985年/昭和60年</v>
      </c>
      <c r="C558" s="24" t="s">
        <v>398</v>
      </c>
      <c r="D558" s="24">
        <v>1985</v>
      </c>
      <c r="E558" s="26" t="s">
        <v>2279</v>
      </c>
      <c r="F558" s="24" t="str">
        <f t="shared" si="73"/>
        <v>OB198515</v>
      </c>
      <c r="G558" s="157" t="s">
        <v>559</v>
      </c>
      <c r="H558" s="158" t="s">
        <v>687</v>
      </c>
      <c r="I558" s="159" t="e">
        <f>VLOOKUP(A558,#REF!,6,FALSE)</f>
        <v>#REF!</v>
      </c>
      <c r="J558" s="160" t="s">
        <v>550</v>
      </c>
      <c r="K558" s="161">
        <v>1985</v>
      </c>
      <c r="L558" s="162"/>
      <c r="M558" s="162"/>
      <c r="N558" s="163"/>
      <c r="O558" s="164"/>
      <c r="P558" s="399" t="e">
        <f>#REF!</f>
        <v>#REF!</v>
      </c>
      <c r="Q558" s="399" t="s">
        <v>180</v>
      </c>
      <c r="R558" s="128"/>
      <c r="S558" s="128"/>
      <c r="T558" s="128"/>
      <c r="U558" s="129"/>
      <c r="V558" s="129"/>
      <c r="W558" s="129"/>
      <c r="X558" s="129"/>
      <c r="Y558" s="129"/>
      <c r="Z558" s="3" t="e">
        <f t="shared" si="74"/>
        <v>#REF!</v>
      </c>
    </row>
    <row r="559" spans="1:26" ht="13.5">
      <c r="A559" s="111" t="s">
        <v>2051</v>
      </c>
      <c r="B559" s="100" t="str">
        <f t="shared" si="75"/>
        <v>1985年/昭和60年</v>
      </c>
      <c r="C559" s="24" t="s">
        <v>398</v>
      </c>
      <c r="D559" s="24">
        <v>1985</v>
      </c>
      <c r="E559" s="26" t="s">
        <v>2280</v>
      </c>
      <c r="F559" s="24" t="str">
        <f t="shared" si="73"/>
        <v>OB198516</v>
      </c>
      <c r="G559" s="157" t="s">
        <v>560</v>
      </c>
      <c r="H559" s="158" t="s">
        <v>763</v>
      </c>
      <c r="I559" s="159" t="e">
        <f>VLOOKUP(A559,#REF!,6,FALSE)</f>
        <v>#REF!</v>
      </c>
      <c r="J559" s="160" t="s">
        <v>550</v>
      </c>
      <c r="K559" s="161">
        <v>1985</v>
      </c>
      <c r="L559" s="162"/>
      <c r="M559" s="162"/>
      <c r="N559" s="163"/>
      <c r="O559" s="164"/>
      <c r="P559" s="399" t="e">
        <f>#REF!</f>
        <v>#REF!</v>
      </c>
      <c r="Q559" s="399" t="s">
        <v>180</v>
      </c>
      <c r="R559" s="128"/>
      <c r="S559" s="128"/>
      <c r="T559" s="128"/>
      <c r="U559" s="129"/>
      <c r="V559" s="129"/>
      <c r="W559" s="129"/>
      <c r="X559" s="129"/>
      <c r="Y559" s="129"/>
      <c r="Z559" s="3" t="e">
        <f t="shared" si="74"/>
        <v>#REF!</v>
      </c>
    </row>
    <row r="560" spans="1:26" ht="13.5">
      <c r="A560" s="111" t="s">
        <v>2052</v>
      </c>
      <c r="B560" s="100" t="str">
        <f t="shared" si="75"/>
        <v>1985年/昭和60年</v>
      </c>
      <c r="C560" s="24" t="s">
        <v>398</v>
      </c>
      <c r="D560" s="24">
        <v>1985</v>
      </c>
      <c r="E560" s="26" t="s">
        <v>2281</v>
      </c>
      <c r="F560" s="24" t="str">
        <f t="shared" si="73"/>
        <v>OB198517</v>
      </c>
      <c r="G560" s="157" t="s">
        <v>561</v>
      </c>
      <c r="H560" s="158" t="s">
        <v>752</v>
      </c>
      <c r="I560" s="159" t="e">
        <f>VLOOKUP(A560,#REF!,6,FALSE)</f>
        <v>#REF!</v>
      </c>
      <c r="J560" s="160" t="s">
        <v>550</v>
      </c>
      <c r="K560" s="161">
        <v>1985</v>
      </c>
      <c r="L560" s="162"/>
      <c r="M560" s="162"/>
      <c r="N560" s="163"/>
      <c r="O560" s="164"/>
      <c r="P560" s="399" t="e">
        <f>#REF!</f>
        <v>#REF!</v>
      </c>
      <c r="Q560" s="399" t="s">
        <v>180</v>
      </c>
      <c r="R560" s="128"/>
      <c r="S560" s="128"/>
      <c r="T560" s="128"/>
      <c r="U560" s="129"/>
      <c r="V560" s="129"/>
      <c r="W560" s="129"/>
      <c r="X560" s="129"/>
      <c r="Y560" s="129"/>
      <c r="Z560" s="3" t="e">
        <f t="shared" si="74"/>
        <v>#REF!</v>
      </c>
    </row>
    <row r="561" spans="1:26" ht="13.5">
      <c r="A561" s="111" t="s">
        <v>2053</v>
      </c>
      <c r="B561" s="100" t="str">
        <f t="shared" si="75"/>
        <v>1985年/昭和60年</v>
      </c>
      <c r="C561" s="24" t="s">
        <v>398</v>
      </c>
      <c r="D561" s="24">
        <v>1985</v>
      </c>
      <c r="E561" s="26" t="s">
        <v>2282</v>
      </c>
      <c r="F561" s="24" t="str">
        <f t="shared" si="73"/>
        <v>OB198518</v>
      </c>
      <c r="G561" s="157" t="s">
        <v>3038</v>
      </c>
      <c r="H561" s="158" t="s">
        <v>3039</v>
      </c>
      <c r="I561" s="159" t="e">
        <f>VLOOKUP(A561,#REF!,6,FALSE)</f>
        <v>#REF!</v>
      </c>
      <c r="J561" s="160" t="s">
        <v>550</v>
      </c>
      <c r="K561" s="161">
        <v>1985</v>
      </c>
      <c r="L561" s="162"/>
      <c r="M561" s="167" t="s">
        <v>45</v>
      </c>
      <c r="N561" s="163"/>
      <c r="O561" s="164"/>
      <c r="P561" s="399" t="e">
        <f>#REF!</f>
        <v>#REF!</v>
      </c>
      <c r="Q561" s="399">
        <v>12000</v>
      </c>
      <c r="R561" s="128">
        <v>12000</v>
      </c>
      <c r="S561" s="128"/>
      <c r="T561" s="128"/>
      <c r="U561" s="129"/>
      <c r="V561" s="129"/>
      <c r="W561" s="129"/>
      <c r="X561" s="129"/>
      <c r="Y561" s="129"/>
      <c r="Z561" s="3" t="e">
        <f t="shared" si="74"/>
        <v>#REF!</v>
      </c>
    </row>
    <row r="562" spans="1:26" ht="13.5">
      <c r="A562" s="111" t="s">
        <v>2054</v>
      </c>
      <c r="B562" s="100" t="str">
        <f t="shared" si="75"/>
        <v>1985年/昭和60年</v>
      </c>
      <c r="C562" s="24" t="s">
        <v>398</v>
      </c>
      <c r="D562" s="24">
        <v>1985</v>
      </c>
      <c r="E562" s="26" t="s">
        <v>2283</v>
      </c>
      <c r="F562" s="24" t="str">
        <f t="shared" si="73"/>
        <v>OB198519</v>
      </c>
      <c r="G562" s="157" t="s">
        <v>563</v>
      </c>
      <c r="H562" s="158" t="s">
        <v>2713</v>
      </c>
      <c r="I562" s="159" t="e">
        <f>VLOOKUP(A562,#REF!,6,FALSE)</f>
        <v>#REF!</v>
      </c>
      <c r="J562" s="160" t="s">
        <v>550</v>
      </c>
      <c r="K562" s="161">
        <v>1985</v>
      </c>
      <c r="L562" s="162"/>
      <c r="M562" s="162"/>
      <c r="N562" s="163"/>
      <c r="O562" s="164"/>
      <c r="P562" s="399" t="e">
        <f>#REF!</f>
        <v>#REF!</v>
      </c>
      <c r="Q562" s="399">
        <v>12000</v>
      </c>
      <c r="R562" s="128">
        <v>12000</v>
      </c>
      <c r="S562" s="128">
        <v>12000</v>
      </c>
      <c r="T562" s="128"/>
      <c r="U562" s="129"/>
      <c r="V562" s="129"/>
      <c r="W562" s="129"/>
      <c r="X562" s="129"/>
      <c r="Y562" s="129"/>
      <c r="Z562" s="3" t="e">
        <f t="shared" si="74"/>
        <v>#REF!</v>
      </c>
    </row>
    <row r="563" spans="1:26" ht="13.5">
      <c r="A563" s="111" t="s">
        <v>2055</v>
      </c>
      <c r="B563" s="100" t="str">
        <f t="shared" si="75"/>
        <v>1985年/昭和60年</v>
      </c>
      <c r="C563" s="24" t="s">
        <v>398</v>
      </c>
      <c r="D563" s="24">
        <v>1985</v>
      </c>
      <c r="E563" s="26" t="s">
        <v>2284</v>
      </c>
      <c r="F563" s="24" t="str">
        <f t="shared" si="73"/>
        <v>OB198520</v>
      </c>
      <c r="G563" s="157" t="s">
        <v>3040</v>
      </c>
      <c r="H563" s="158" t="s">
        <v>2714</v>
      </c>
      <c r="I563" s="159" t="e">
        <f>VLOOKUP(A563,#REF!,6,FALSE)</f>
        <v>#REF!</v>
      </c>
      <c r="J563" s="160" t="s">
        <v>550</v>
      </c>
      <c r="K563" s="161">
        <v>1985</v>
      </c>
      <c r="L563" s="162"/>
      <c r="M563" s="162"/>
      <c r="N563" s="163"/>
      <c r="O563" s="164"/>
      <c r="P563" s="399" t="e">
        <f>#REF!</f>
        <v>#REF!</v>
      </c>
      <c r="Q563" s="399" t="s">
        <v>180</v>
      </c>
      <c r="R563" s="128"/>
      <c r="S563" s="128"/>
      <c r="T563" s="128"/>
      <c r="U563" s="129"/>
      <c r="V563" s="129"/>
      <c r="W563" s="129"/>
      <c r="X563" s="129"/>
      <c r="Y563" s="129"/>
      <c r="Z563" s="3" t="e">
        <f t="shared" si="74"/>
        <v>#REF!</v>
      </c>
    </row>
    <row r="564" spans="1:26" ht="13.5">
      <c r="A564" s="111" t="s">
        <v>2056</v>
      </c>
      <c r="B564" s="100" t="str">
        <f t="shared" si="75"/>
        <v>1985年/昭和60年</v>
      </c>
      <c r="C564" s="24" t="s">
        <v>398</v>
      </c>
      <c r="D564" s="24">
        <v>1985</v>
      </c>
      <c r="E564" s="26" t="s">
        <v>2285</v>
      </c>
      <c r="F564" s="24" t="str">
        <f t="shared" si="73"/>
        <v>OB198521</v>
      </c>
      <c r="G564" s="157" t="s">
        <v>564</v>
      </c>
      <c r="H564" s="158" t="s">
        <v>3041</v>
      </c>
      <c r="I564" s="159" t="e">
        <f>VLOOKUP(A564,#REF!,6,FALSE)</f>
        <v>#REF!</v>
      </c>
      <c r="J564" s="160" t="s">
        <v>550</v>
      </c>
      <c r="K564" s="161">
        <v>1985</v>
      </c>
      <c r="L564" s="162"/>
      <c r="M564" s="162"/>
      <c r="N564" s="163"/>
      <c r="O564" s="164"/>
      <c r="P564" s="399" t="e">
        <f>#REF!</f>
        <v>#REF!</v>
      </c>
      <c r="Q564" s="399">
        <v>12000</v>
      </c>
      <c r="R564" s="128"/>
      <c r="S564" s="128"/>
      <c r="T564" s="128"/>
      <c r="U564" s="129"/>
      <c r="V564" s="129"/>
      <c r="W564" s="129"/>
      <c r="X564" s="129"/>
      <c r="Y564" s="129"/>
      <c r="Z564" s="3" t="e">
        <f t="shared" si="74"/>
        <v>#REF!</v>
      </c>
    </row>
    <row r="565" spans="1:26" ht="13.5">
      <c r="A565" s="111" t="s">
        <v>2057</v>
      </c>
      <c r="B565" s="100" t="str">
        <f t="shared" si="75"/>
        <v>1985年/昭和60年</v>
      </c>
      <c r="C565" s="24" t="s">
        <v>398</v>
      </c>
      <c r="D565" s="24">
        <v>1985</v>
      </c>
      <c r="E565" s="26" t="s">
        <v>2286</v>
      </c>
      <c r="F565" s="24" t="str">
        <f t="shared" si="73"/>
        <v>OB198522</v>
      </c>
      <c r="G565" s="157" t="s">
        <v>3042</v>
      </c>
      <c r="H565" s="158" t="s">
        <v>3043</v>
      </c>
      <c r="I565" s="159" t="e">
        <f>VLOOKUP(A565,#REF!,6,FALSE)</f>
        <v>#REF!</v>
      </c>
      <c r="J565" s="160" t="s">
        <v>550</v>
      </c>
      <c r="K565" s="161">
        <v>1985</v>
      </c>
      <c r="L565" s="162"/>
      <c r="M565" s="162"/>
      <c r="N565" s="163"/>
      <c r="O565" s="164"/>
      <c r="P565" s="399" t="e">
        <f>#REF!</f>
        <v>#REF!</v>
      </c>
      <c r="Q565" s="399" t="s">
        <v>3604</v>
      </c>
      <c r="R565" s="128">
        <v>12000</v>
      </c>
      <c r="S565" s="128"/>
      <c r="T565" s="128"/>
      <c r="U565" s="129"/>
      <c r="V565" s="129"/>
      <c r="W565" s="129"/>
      <c r="X565" s="129"/>
      <c r="Y565" s="129"/>
      <c r="Z565" s="3" t="e">
        <f t="shared" si="74"/>
        <v>#REF!</v>
      </c>
    </row>
    <row r="566" spans="1:26" ht="13.5">
      <c r="A566" s="111" t="s">
        <v>2058</v>
      </c>
      <c r="B566" s="100" t="str">
        <f t="shared" si="75"/>
        <v>1985年/昭和60年</v>
      </c>
      <c r="C566" s="24" t="s">
        <v>398</v>
      </c>
      <c r="D566" s="24">
        <v>1985</v>
      </c>
      <c r="E566" s="26" t="s">
        <v>2287</v>
      </c>
      <c r="F566" s="24" t="str">
        <f t="shared" si="73"/>
        <v>OB198523</v>
      </c>
      <c r="G566" s="157" t="s">
        <v>3044</v>
      </c>
      <c r="H566" s="158" t="s">
        <v>3045</v>
      </c>
      <c r="I566" s="159" t="e">
        <f>VLOOKUP(A566,#REF!,6,FALSE)</f>
        <v>#REF!</v>
      </c>
      <c r="J566" s="160" t="s">
        <v>550</v>
      </c>
      <c r="K566" s="161">
        <v>1985</v>
      </c>
      <c r="L566" s="162"/>
      <c r="M566" s="167" t="s">
        <v>45</v>
      </c>
      <c r="N566" s="163"/>
      <c r="O566" s="164"/>
      <c r="P566" s="399" t="e">
        <f>#REF!</f>
        <v>#REF!</v>
      </c>
      <c r="Q566" s="399">
        <v>12000</v>
      </c>
      <c r="R566" s="128">
        <v>12000</v>
      </c>
      <c r="S566" s="128"/>
      <c r="T566" s="128"/>
      <c r="U566" s="129"/>
      <c r="V566" s="129"/>
      <c r="W566" s="129"/>
      <c r="X566" s="129"/>
      <c r="Y566" s="129"/>
      <c r="Z566" s="3" t="e">
        <f t="shared" si="74"/>
        <v>#REF!</v>
      </c>
    </row>
    <row r="567" spans="1:26" ht="13.5">
      <c r="A567" s="111" t="s">
        <v>2059</v>
      </c>
      <c r="B567" s="100" t="str">
        <f t="shared" si="75"/>
        <v>1985年/昭和60年</v>
      </c>
      <c r="C567" s="24" t="s">
        <v>398</v>
      </c>
      <c r="D567" s="24">
        <v>1985</v>
      </c>
      <c r="E567" s="26" t="s">
        <v>2288</v>
      </c>
      <c r="F567" s="24" t="str">
        <f t="shared" si="73"/>
        <v>OB198524</v>
      </c>
      <c r="G567" s="157" t="s">
        <v>3046</v>
      </c>
      <c r="H567" s="158" t="s">
        <v>3047</v>
      </c>
      <c r="I567" s="159" t="e">
        <f>VLOOKUP(A567,#REF!,6,FALSE)</f>
        <v>#REF!</v>
      </c>
      <c r="J567" s="160" t="s">
        <v>550</v>
      </c>
      <c r="K567" s="161">
        <v>1985</v>
      </c>
      <c r="L567" s="162"/>
      <c r="M567" s="167" t="s">
        <v>45</v>
      </c>
      <c r="N567" s="163"/>
      <c r="O567" s="164"/>
      <c r="P567" s="399" t="e">
        <f>#REF!</f>
        <v>#REF!</v>
      </c>
      <c r="Q567" s="399">
        <v>12000</v>
      </c>
      <c r="R567" s="128">
        <v>12000</v>
      </c>
      <c r="S567" s="128">
        <v>12000</v>
      </c>
      <c r="T567" s="128"/>
      <c r="U567" s="129"/>
      <c r="V567" s="129"/>
      <c r="W567" s="129"/>
      <c r="X567" s="129"/>
      <c r="Y567" s="129"/>
      <c r="Z567" s="3" t="e">
        <f t="shared" si="74"/>
        <v>#REF!</v>
      </c>
    </row>
    <row r="568" spans="1:26" ht="13.5">
      <c r="A568" s="111" t="s">
        <v>2060</v>
      </c>
      <c r="B568" s="100" t="str">
        <f t="shared" si="75"/>
        <v>1985年/昭和60年</v>
      </c>
      <c r="C568" s="24" t="s">
        <v>398</v>
      </c>
      <c r="D568" s="24">
        <v>1985</v>
      </c>
      <c r="E568" s="26" t="s">
        <v>2289</v>
      </c>
      <c r="F568" s="24" t="str">
        <f t="shared" si="73"/>
        <v>OB198525</v>
      </c>
      <c r="G568" s="157" t="s">
        <v>3048</v>
      </c>
      <c r="H568" s="158" t="s">
        <v>1521</v>
      </c>
      <c r="I568" s="159" t="e">
        <f>VLOOKUP(A568,#REF!,6,FALSE)</f>
        <v>#REF!</v>
      </c>
      <c r="J568" s="160" t="s">
        <v>550</v>
      </c>
      <c r="K568" s="161">
        <v>1985</v>
      </c>
      <c r="L568" s="162"/>
      <c r="M568" s="162"/>
      <c r="N568" s="163"/>
      <c r="O568" s="164"/>
      <c r="P568" s="399" t="e">
        <f>#REF!</f>
        <v>#REF!</v>
      </c>
      <c r="Q568" s="399">
        <v>12000</v>
      </c>
      <c r="R568" s="128"/>
      <c r="S568" s="128"/>
      <c r="T568" s="128"/>
      <c r="U568" s="129"/>
      <c r="V568" s="129"/>
      <c r="W568" s="129"/>
      <c r="X568" s="129"/>
      <c r="Y568" s="129"/>
      <c r="Z568" s="3" t="e">
        <f t="shared" si="74"/>
        <v>#REF!</v>
      </c>
    </row>
    <row r="569" spans="1:26" ht="13.5">
      <c r="A569" s="111" t="s">
        <v>2061</v>
      </c>
      <c r="B569" s="100" t="str">
        <f t="shared" si="75"/>
        <v>1985年/昭和60年</v>
      </c>
      <c r="C569" s="24" t="s">
        <v>398</v>
      </c>
      <c r="D569" s="24">
        <v>1985</v>
      </c>
      <c r="E569" s="26" t="s">
        <v>2290</v>
      </c>
      <c r="F569" s="24" t="str">
        <f t="shared" si="73"/>
        <v>OB198526</v>
      </c>
      <c r="G569" s="157" t="s">
        <v>567</v>
      </c>
      <c r="H569" s="158" t="s">
        <v>3049</v>
      </c>
      <c r="I569" s="159" t="e">
        <f>VLOOKUP(A569,#REF!,6,FALSE)</f>
        <v>#REF!</v>
      </c>
      <c r="J569" s="160" t="s">
        <v>550</v>
      </c>
      <c r="K569" s="161">
        <v>1985</v>
      </c>
      <c r="L569" s="162"/>
      <c r="M569" s="162"/>
      <c r="N569" s="163"/>
      <c r="O569" s="164"/>
      <c r="P569" s="399" t="e">
        <f>#REF!</f>
        <v>#REF!</v>
      </c>
      <c r="Q569" s="399" t="s">
        <v>180</v>
      </c>
      <c r="R569" s="128">
        <v>12000</v>
      </c>
      <c r="S569" s="128"/>
      <c r="T569" s="128"/>
      <c r="U569" s="129"/>
      <c r="V569" s="129"/>
      <c r="W569" s="129"/>
      <c r="X569" s="129"/>
      <c r="Y569" s="129"/>
      <c r="Z569" s="3" t="e">
        <f t="shared" si="74"/>
        <v>#REF!</v>
      </c>
    </row>
    <row r="570" spans="1:26" ht="13.5">
      <c r="A570" s="111" t="s">
        <v>2062</v>
      </c>
      <c r="B570" s="100" t="str">
        <f t="shared" si="75"/>
        <v>1985年/昭和60年</v>
      </c>
      <c r="C570" s="24" t="s">
        <v>398</v>
      </c>
      <c r="D570" s="24">
        <v>1985</v>
      </c>
      <c r="E570" s="26" t="s">
        <v>2291</v>
      </c>
      <c r="F570" s="24" t="str">
        <f t="shared" si="73"/>
        <v>OB198527</v>
      </c>
      <c r="G570" s="157" t="s">
        <v>568</v>
      </c>
      <c r="H570" s="158" t="s">
        <v>1071</v>
      </c>
      <c r="I570" s="159" t="e">
        <f>VLOOKUP(A570,#REF!,6,FALSE)</f>
        <v>#REF!</v>
      </c>
      <c r="J570" s="160" t="s">
        <v>550</v>
      </c>
      <c r="K570" s="161">
        <v>1985</v>
      </c>
      <c r="L570" s="162"/>
      <c r="M570" s="162"/>
      <c r="N570" s="163"/>
      <c r="O570" s="164"/>
      <c r="P570" s="399" t="e">
        <f>#REF!</f>
        <v>#REF!</v>
      </c>
      <c r="Q570" s="399">
        <v>0</v>
      </c>
      <c r="R570" s="128"/>
      <c r="S570" s="128"/>
      <c r="T570" s="128"/>
      <c r="U570" s="129"/>
      <c r="V570" s="129"/>
      <c r="W570" s="129"/>
      <c r="X570" s="129"/>
      <c r="Y570" s="129"/>
      <c r="Z570" s="3" t="e">
        <f t="shared" si="74"/>
        <v>#REF!</v>
      </c>
    </row>
    <row r="571" spans="1:26" ht="13.5">
      <c r="A571" s="111" t="s">
        <v>2063</v>
      </c>
      <c r="B571" s="100" t="str">
        <f t="shared" si="75"/>
        <v>1985年/昭和60年</v>
      </c>
      <c r="C571" s="24" t="s">
        <v>398</v>
      </c>
      <c r="D571" s="24">
        <v>1985</v>
      </c>
      <c r="E571" s="26" t="s">
        <v>2292</v>
      </c>
      <c r="F571" s="24" t="str">
        <f t="shared" si="73"/>
        <v>OB198528</v>
      </c>
      <c r="G571" s="157" t="s">
        <v>569</v>
      </c>
      <c r="H571" s="158" t="s">
        <v>3050</v>
      </c>
      <c r="I571" s="159" t="e">
        <f>VLOOKUP(A571,#REF!,6,FALSE)</f>
        <v>#REF!</v>
      </c>
      <c r="J571" s="160" t="s">
        <v>550</v>
      </c>
      <c r="K571" s="161">
        <v>1985</v>
      </c>
      <c r="L571" s="162"/>
      <c r="M571" s="162"/>
      <c r="N571" s="163"/>
      <c r="O571" s="164"/>
      <c r="P571" s="399" t="e">
        <f>#REF!</f>
        <v>#REF!</v>
      </c>
      <c r="Q571" s="399">
        <v>0</v>
      </c>
      <c r="R571" s="128"/>
      <c r="S571" s="128"/>
      <c r="T571" s="128"/>
      <c r="U571" s="129"/>
      <c r="V571" s="129"/>
      <c r="W571" s="129"/>
      <c r="X571" s="129"/>
      <c r="Y571" s="129"/>
      <c r="Z571" s="3" t="e">
        <f t="shared" si="74"/>
        <v>#REF!</v>
      </c>
    </row>
    <row r="572" spans="1:26" ht="13.5">
      <c r="A572" s="111" t="s">
        <v>2064</v>
      </c>
      <c r="B572" s="100" t="str">
        <f t="shared" si="75"/>
        <v>1985年/昭和60年</v>
      </c>
      <c r="C572" s="24" t="s">
        <v>398</v>
      </c>
      <c r="D572" s="24">
        <v>1985</v>
      </c>
      <c r="E572" s="26" t="s">
        <v>2582</v>
      </c>
      <c r="F572" s="24" t="str">
        <f t="shared" si="73"/>
        <v>OB198529</v>
      </c>
      <c r="G572" s="157" t="s">
        <v>3051</v>
      </c>
      <c r="H572" s="158" t="s">
        <v>1539</v>
      </c>
      <c r="I572" s="159" t="e">
        <f>VLOOKUP(A572,#REF!,6,FALSE)</f>
        <v>#REF!</v>
      </c>
      <c r="J572" s="160" t="s">
        <v>550</v>
      </c>
      <c r="K572" s="161">
        <v>1985</v>
      </c>
      <c r="L572" s="162"/>
      <c r="M572" s="162"/>
      <c r="N572" s="163"/>
      <c r="O572" s="164"/>
      <c r="P572" s="399" t="e">
        <f>#REF!</f>
        <v>#REF!</v>
      </c>
      <c r="Q572" s="399">
        <v>0</v>
      </c>
      <c r="R572" s="128"/>
      <c r="S572" s="128"/>
      <c r="T572" s="128"/>
      <c r="U572" s="129"/>
      <c r="V572" s="129"/>
      <c r="W572" s="129"/>
      <c r="X572" s="129"/>
      <c r="Y572" s="129"/>
      <c r="Z572" s="3" t="e">
        <f t="shared" si="74"/>
        <v>#REF!</v>
      </c>
    </row>
    <row r="573" spans="1:26" ht="13.5">
      <c r="A573" s="111" t="s">
        <v>2065</v>
      </c>
      <c r="B573" s="100" t="str">
        <f t="shared" si="75"/>
        <v>1985年/昭和60年</v>
      </c>
      <c r="C573" s="24" t="s">
        <v>398</v>
      </c>
      <c r="D573" s="24">
        <v>1985</v>
      </c>
      <c r="E573" s="26" t="s">
        <v>2583</v>
      </c>
      <c r="F573" s="24" t="str">
        <f t="shared" si="73"/>
        <v>OB198530</v>
      </c>
      <c r="G573" s="157" t="s">
        <v>805</v>
      </c>
      <c r="H573" s="158" t="s">
        <v>1122</v>
      </c>
      <c r="I573" s="159" t="e">
        <f>VLOOKUP(A573,#REF!,6,FALSE)</f>
        <v>#REF!</v>
      </c>
      <c r="J573" s="160" t="s">
        <v>550</v>
      </c>
      <c r="K573" s="161">
        <v>1985</v>
      </c>
      <c r="L573" s="162"/>
      <c r="M573" s="162"/>
      <c r="N573" s="163"/>
      <c r="O573" s="164"/>
      <c r="P573" s="399" t="e">
        <f>#REF!</f>
        <v>#REF!</v>
      </c>
      <c r="Q573" s="399">
        <v>0</v>
      </c>
      <c r="R573" s="128"/>
      <c r="S573" s="128"/>
      <c r="T573" s="128"/>
      <c r="U573" s="129"/>
      <c r="V573" s="129"/>
      <c r="W573" s="129"/>
      <c r="X573" s="129"/>
      <c r="Y573" s="129"/>
      <c r="Z573" s="3" t="e">
        <f t="shared" si="74"/>
        <v>#REF!</v>
      </c>
    </row>
    <row r="574" spans="1:26" ht="13.5">
      <c r="A574" s="111" t="s">
        <v>2066</v>
      </c>
      <c r="B574" s="100" t="str">
        <f t="shared" si="75"/>
        <v>1985年/昭和60年</v>
      </c>
      <c r="C574" s="24" t="s">
        <v>398</v>
      </c>
      <c r="D574" s="24">
        <v>1985</v>
      </c>
      <c r="E574" s="26" t="s">
        <v>2584</v>
      </c>
      <c r="F574" s="24" t="str">
        <f t="shared" si="73"/>
        <v>OB198531</v>
      </c>
      <c r="G574" s="157" t="s">
        <v>3052</v>
      </c>
      <c r="H574" s="158" t="s">
        <v>1122</v>
      </c>
      <c r="I574" s="159" t="e">
        <f>VLOOKUP(A574,#REF!,6,FALSE)</f>
        <v>#REF!</v>
      </c>
      <c r="J574" s="160" t="s">
        <v>550</v>
      </c>
      <c r="K574" s="161">
        <v>1985</v>
      </c>
      <c r="L574" s="162"/>
      <c r="M574" s="167" t="s">
        <v>45</v>
      </c>
      <c r="N574" s="163"/>
      <c r="O574" s="164"/>
      <c r="P574" s="399" t="e">
        <f>#REF!</f>
        <v>#REF!</v>
      </c>
      <c r="Q574" s="399">
        <v>12000</v>
      </c>
      <c r="R574" s="128">
        <v>12000</v>
      </c>
      <c r="S574" s="128">
        <v>12000</v>
      </c>
      <c r="T574" s="128"/>
      <c r="U574" s="129"/>
      <c r="V574" s="129"/>
      <c r="W574" s="129"/>
      <c r="X574" s="129"/>
      <c r="Y574" s="129"/>
      <c r="Z574" s="3" t="e">
        <f t="shared" si="74"/>
        <v>#REF!</v>
      </c>
    </row>
    <row r="575" spans="1:26" ht="13.5">
      <c r="A575" s="111" t="s">
        <v>2067</v>
      </c>
      <c r="B575" s="100" t="str">
        <f t="shared" si="75"/>
        <v>1985年/昭和60年</v>
      </c>
      <c r="C575" s="24" t="s">
        <v>398</v>
      </c>
      <c r="D575" s="24">
        <v>1985</v>
      </c>
      <c r="E575" s="26" t="s">
        <v>2585</v>
      </c>
      <c r="F575" s="24" t="str">
        <f t="shared" si="73"/>
        <v>OB198532</v>
      </c>
      <c r="G575" s="157" t="s">
        <v>807</v>
      </c>
      <c r="H575" s="158" t="s">
        <v>1522</v>
      </c>
      <c r="I575" s="159" t="e">
        <f>VLOOKUP(A575,#REF!,6,FALSE)</f>
        <v>#REF!</v>
      </c>
      <c r="J575" s="160" t="s">
        <v>550</v>
      </c>
      <c r="K575" s="161">
        <v>1985</v>
      </c>
      <c r="L575" s="162"/>
      <c r="M575" s="162"/>
      <c r="N575" s="163"/>
      <c r="O575" s="164"/>
      <c r="P575" s="399" t="e">
        <f>#REF!</f>
        <v>#REF!</v>
      </c>
      <c r="Q575" s="399">
        <v>0</v>
      </c>
      <c r="R575" s="128"/>
      <c r="S575" s="128"/>
      <c r="T575" s="128"/>
      <c r="U575" s="129"/>
      <c r="V575" s="129"/>
      <c r="W575" s="129"/>
      <c r="X575" s="129"/>
      <c r="Y575" s="129"/>
      <c r="Z575" s="3" t="e">
        <f t="shared" si="74"/>
        <v>#REF!</v>
      </c>
    </row>
    <row r="576" spans="1:26" ht="13.5">
      <c r="A576" s="111" t="s">
        <v>2068</v>
      </c>
      <c r="B576" s="100" t="str">
        <f t="shared" si="75"/>
        <v>1985年/昭和60年</v>
      </c>
      <c r="C576" s="24" t="s">
        <v>398</v>
      </c>
      <c r="D576" s="24">
        <v>1985</v>
      </c>
      <c r="E576" s="26" t="s">
        <v>2586</v>
      </c>
      <c r="F576" s="24" t="str">
        <f t="shared" si="73"/>
        <v>OB198533</v>
      </c>
      <c r="G576" s="157" t="s">
        <v>3053</v>
      </c>
      <c r="H576" s="158" t="s">
        <v>622</v>
      </c>
      <c r="I576" s="159" t="e">
        <f>VLOOKUP(A576,#REF!,6,FALSE)</f>
        <v>#REF!</v>
      </c>
      <c r="J576" s="160" t="s">
        <v>550</v>
      </c>
      <c r="K576" s="161">
        <v>1985</v>
      </c>
      <c r="L576" s="162"/>
      <c r="M576" s="162"/>
      <c r="N576" s="163"/>
      <c r="O576" s="164"/>
      <c r="P576" s="399" t="e">
        <f>#REF!</f>
        <v>#REF!</v>
      </c>
      <c r="Q576" s="399">
        <v>0</v>
      </c>
      <c r="R576" s="128"/>
      <c r="S576" s="128"/>
      <c r="T576" s="128"/>
      <c r="U576" s="129"/>
      <c r="V576" s="129"/>
      <c r="W576" s="129"/>
      <c r="X576" s="129"/>
      <c r="Y576" s="129"/>
      <c r="Z576" s="3" t="e">
        <f t="shared" si="74"/>
        <v>#REF!</v>
      </c>
    </row>
    <row r="577" spans="1:26" ht="13.5">
      <c r="A577" s="111" t="s">
        <v>2069</v>
      </c>
      <c r="B577" s="100" t="str">
        <f t="shared" si="75"/>
        <v>1985年/昭和60年</v>
      </c>
      <c r="C577" s="24" t="s">
        <v>398</v>
      </c>
      <c r="D577" s="24">
        <v>1985</v>
      </c>
      <c r="E577" s="26" t="s">
        <v>2587</v>
      </c>
      <c r="F577" s="24" t="str">
        <f t="shared" si="73"/>
        <v>OB198534</v>
      </c>
      <c r="G577" s="157" t="s">
        <v>808</v>
      </c>
      <c r="H577" s="158" t="s">
        <v>3054</v>
      </c>
      <c r="I577" s="159" t="e">
        <f>VLOOKUP(A577,#REF!,6,FALSE)</f>
        <v>#REF!</v>
      </c>
      <c r="J577" s="160" t="s">
        <v>550</v>
      </c>
      <c r="K577" s="161">
        <v>1985</v>
      </c>
      <c r="L577" s="162"/>
      <c r="M577" s="162"/>
      <c r="N577" s="163"/>
      <c r="O577" s="164"/>
      <c r="P577" s="399" t="e">
        <f>#REF!</f>
        <v>#REF!</v>
      </c>
      <c r="Q577" s="399">
        <v>12000</v>
      </c>
      <c r="R577" s="128">
        <v>12000</v>
      </c>
      <c r="S577" s="128"/>
      <c r="T577" s="128"/>
      <c r="U577" s="129"/>
      <c r="V577" s="129"/>
      <c r="W577" s="129"/>
      <c r="X577" s="129"/>
      <c r="Y577" s="129"/>
      <c r="Z577" s="3" t="e">
        <f t="shared" si="74"/>
        <v>#REF!</v>
      </c>
    </row>
    <row r="578" spans="1:26" ht="13.5">
      <c r="A578" s="111" t="s">
        <v>2070</v>
      </c>
      <c r="B578" s="100" t="str">
        <f t="shared" si="75"/>
        <v>1985年/昭和60年</v>
      </c>
      <c r="C578" s="24" t="s">
        <v>398</v>
      </c>
      <c r="D578" s="24">
        <v>1985</v>
      </c>
      <c r="E578" s="26" t="s">
        <v>2588</v>
      </c>
      <c r="F578" s="24" t="str">
        <f t="shared" si="73"/>
        <v>OB198535</v>
      </c>
      <c r="G578" s="157" t="s">
        <v>809</v>
      </c>
      <c r="H578" s="158" t="s">
        <v>2694</v>
      </c>
      <c r="I578" s="159" t="e">
        <f>VLOOKUP(A578,#REF!,6,FALSE)</f>
        <v>#REF!</v>
      </c>
      <c r="J578" s="160" t="s">
        <v>550</v>
      </c>
      <c r="K578" s="161">
        <v>1985</v>
      </c>
      <c r="L578" s="162"/>
      <c r="M578" s="162"/>
      <c r="N578" s="163"/>
      <c r="O578" s="164" t="s">
        <v>3055</v>
      </c>
      <c r="P578" s="399" t="e">
        <f>#REF!</f>
        <v>#REF!</v>
      </c>
      <c r="Q578" s="399">
        <v>12000</v>
      </c>
      <c r="R578" s="128"/>
      <c r="S578" s="128"/>
      <c r="T578" s="128"/>
      <c r="U578" s="129"/>
      <c r="V578" s="129"/>
      <c r="W578" s="129"/>
      <c r="X578" s="129"/>
      <c r="Y578" s="129"/>
      <c r="Z578" s="3" t="e">
        <f t="shared" si="74"/>
        <v>#REF!</v>
      </c>
    </row>
    <row r="579" spans="1:26" ht="13.5">
      <c r="A579" s="111" t="s">
        <v>2071</v>
      </c>
      <c r="B579" s="100" t="str">
        <f t="shared" si="75"/>
        <v>1985年/昭和60年</v>
      </c>
      <c r="C579" s="24" t="s">
        <v>398</v>
      </c>
      <c r="D579" s="24">
        <v>1985</v>
      </c>
      <c r="E579" s="26" t="s">
        <v>2589</v>
      </c>
      <c r="F579" s="24" t="str">
        <f t="shared" si="73"/>
        <v>OB198536</v>
      </c>
      <c r="G579" s="157" t="s">
        <v>3056</v>
      </c>
      <c r="H579" s="158" t="s">
        <v>627</v>
      </c>
      <c r="I579" s="159" t="e">
        <f>VLOOKUP(A579,#REF!,6,FALSE)</f>
        <v>#REF!</v>
      </c>
      <c r="J579" s="160" t="s">
        <v>550</v>
      </c>
      <c r="K579" s="161">
        <v>1985</v>
      </c>
      <c r="L579" s="162"/>
      <c r="M579" s="162"/>
      <c r="N579" s="163"/>
      <c r="O579" s="164"/>
      <c r="P579" s="399" t="e">
        <f>#REF!</f>
        <v>#REF!</v>
      </c>
      <c r="Q579" s="399">
        <v>12000</v>
      </c>
      <c r="R579" s="128"/>
      <c r="S579" s="128"/>
      <c r="T579" s="128"/>
      <c r="U579" s="129"/>
      <c r="V579" s="129"/>
      <c r="W579" s="129"/>
      <c r="X579" s="129"/>
      <c r="Y579" s="129"/>
      <c r="Z579" s="3" t="e">
        <f t="shared" si="74"/>
        <v>#REF!</v>
      </c>
    </row>
    <row r="580" spans="1:26" ht="13.5">
      <c r="A580" s="111" t="s">
        <v>2072</v>
      </c>
      <c r="B580" s="100" t="str">
        <f t="shared" si="75"/>
        <v>1985年/昭和60年</v>
      </c>
      <c r="C580" s="24" t="s">
        <v>398</v>
      </c>
      <c r="D580" s="24">
        <v>1985</v>
      </c>
      <c r="E580" s="26" t="s">
        <v>2590</v>
      </c>
      <c r="F580" s="24" t="str">
        <f t="shared" si="73"/>
        <v>OB198537</v>
      </c>
      <c r="G580" s="157" t="s">
        <v>811</v>
      </c>
      <c r="H580" s="158" t="s">
        <v>3057</v>
      </c>
      <c r="I580" s="159" t="e">
        <f>VLOOKUP(A580,#REF!,6,FALSE)</f>
        <v>#REF!</v>
      </c>
      <c r="J580" s="160" t="s">
        <v>550</v>
      </c>
      <c r="K580" s="161">
        <v>1985</v>
      </c>
      <c r="L580" s="162"/>
      <c r="M580" s="162"/>
      <c r="N580" s="163"/>
      <c r="O580" s="164"/>
      <c r="P580" s="399" t="e">
        <f>#REF!</f>
        <v>#REF!</v>
      </c>
      <c r="Q580" s="399" t="s">
        <v>180</v>
      </c>
      <c r="R580" s="128">
        <v>12000</v>
      </c>
      <c r="S580" s="128"/>
      <c r="T580" s="128"/>
      <c r="U580" s="129"/>
      <c r="V580" s="129"/>
      <c r="W580" s="129"/>
      <c r="X580" s="129"/>
      <c r="Y580" s="129"/>
      <c r="Z580" s="3" t="e">
        <f t="shared" si="74"/>
        <v>#REF!</v>
      </c>
    </row>
    <row r="581" spans="1:26" ht="13.5">
      <c r="A581" s="111" t="s">
        <v>2073</v>
      </c>
      <c r="B581" s="100" t="str">
        <f t="shared" si="75"/>
        <v>1985年/昭和60年</v>
      </c>
      <c r="C581" s="24" t="s">
        <v>398</v>
      </c>
      <c r="D581" s="24">
        <v>1985</v>
      </c>
      <c r="E581" s="26" t="s">
        <v>2591</v>
      </c>
      <c r="F581" s="24" t="str">
        <f t="shared" si="73"/>
        <v>OB198538</v>
      </c>
      <c r="G581" s="157" t="s">
        <v>812</v>
      </c>
      <c r="H581" s="158" t="s">
        <v>2834</v>
      </c>
      <c r="I581" s="159" t="e">
        <f>VLOOKUP(A581,#REF!,6,FALSE)</f>
        <v>#REF!</v>
      </c>
      <c r="J581" s="160" t="s">
        <v>550</v>
      </c>
      <c r="K581" s="161">
        <v>1985</v>
      </c>
      <c r="L581" s="162"/>
      <c r="M581" s="162"/>
      <c r="N581" s="163"/>
      <c r="O581" s="164"/>
      <c r="P581" s="399" t="e">
        <f>#REF!</f>
        <v>#REF!</v>
      </c>
      <c r="Q581" s="399" t="s">
        <v>180</v>
      </c>
      <c r="R581" s="128">
        <v>12000</v>
      </c>
      <c r="S581" s="128">
        <v>10000</v>
      </c>
      <c r="T581" s="128"/>
      <c r="U581" s="129"/>
      <c r="V581" s="129"/>
      <c r="W581" s="129"/>
      <c r="X581" s="129"/>
      <c r="Y581" s="129"/>
      <c r="Z581" s="3" t="e">
        <f t="shared" si="74"/>
        <v>#REF!</v>
      </c>
    </row>
    <row r="582" spans="1:26" ht="13.5">
      <c r="A582" s="111" t="s">
        <v>2074</v>
      </c>
      <c r="B582" s="100" t="str">
        <f t="shared" si="75"/>
        <v>1985年/昭和60年</v>
      </c>
      <c r="C582" s="24" t="s">
        <v>398</v>
      </c>
      <c r="D582" s="24">
        <v>1985</v>
      </c>
      <c r="E582" s="26" t="s">
        <v>2592</v>
      </c>
      <c r="F582" s="24" t="str">
        <f t="shared" si="73"/>
        <v>OB198539</v>
      </c>
      <c r="G582" s="157" t="s">
        <v>813</v>
      </c>
      <c r="H582" s="158" t="s">
        <v>3000</v>
      </c>
      <c r="I582" s="159" t="e">
        <f>VLOOKUP(A582,#REF!,6,FALSE)</f>
        <v>#REF!</v>
      </c>
      <c r="J582" s="160" t="s">
        <v>550</v>
      </c>
      <c r="K582" s="161">
        <v>1985</v>
      </c>
      <c r="L582" s="162"/>
      <c r="M582" s="162"/>
      <c r="N582" s="163"/>
      <c r="O582" s="164"/>
      <c r="P582" s="399" t="e">
        <f>#REF!</f>
        <v>#REF!</v>
      </c>
      <c r="Q582" s="399">
        <v>0</v>
      </c>
      <c r="R582" s="128"/>
      <c r="S582" s="128"/>
      <c r="T582" s="128"/>
      <c r="U582" s="129"/>
      <c r="V582" s="129"/>
      <c r="W582" s="129"/>
      <c r="X582" s="129"/>
      <c r="Y582" s="129"/>
      <c r="Z582" s="3" t="e">
        <f t="shared" si="74"/>
        <v>#REF!</v>
      </c>
    </row>
    <row r="583" spans="1:26" ht="13.5">
      <c r="A583" s="111" t="s">
        <v>2075</v>
      </c>
      <c r="B583" s="100" t="str">
        <f t="shared" si="75"/>
        <v>1985年/昭和60年</v>
      </c>
      <c r="C583" s="24" t="s">
        <v>398</v>
      </c>
      <c r="D583" s="24">
        <v>1985</v>
      </c>
      <c r="E583" s="26" t="s">
        <v>2593</v>
      </c>
      <c r="F583" s="24" t="str">
        <f t="shared" si="73"/>
        <v>OB198540</v>
      </c>
      <c r="G583" s="157" t="s">
        <v>3058</v>
      </c>
      <c r="H583" s="158" t="s">
        <v>741</v>
      </c>
      <c r="I583" s="159" t="e">
        <f>VLOOKUP(A583,#REF!,6,FALSE)</f>
        <v>#REF!</v>
      </c>
      <c r="J583" s="160" t="s">
        <v>550</v>
      </c>
      <c r="K583" s="161">
        <v>1985</v>
      </c>
      <c r="L583" s="162"/>
      <c r="M583" s="162"/>
      <c r="N583" s="163" t="s">
        <v>45</v>
      </c>
      <c r="O583" s="164"/>
      <c r="P583" s="399" t="e">
        <f>#REF!</f>
        <v>#REF!</v>
      </c>
      <c r="Q583" s="399">
        <v>12000</v>
      </c>
      <c r="R583" s="128">
        <v>12000</v>
      </c>
      <c r="S583" s="128">
        <v>12000</v>
      </c>
      <c r="T583" s="128"/>
      <c r="U583" s="129"/>
      <c r="V583" s="129"/>
      <c r="W583" s="129"/>
      <c r="X583" s="129"/>
      <c r="Y583" s="129"/>
      <c r="Z583" s="3" t="e">
        <f t="shared" si="74"/>
        <v>#REF!</v>
      </c>
    </row>
    <row r="584" spans="1:26" ht="13.5">
      <c r="A584" s="111" t="s">
        <v>2076</v>
      </c>
      <c r="B584" s="101" t="str">
        <f t="shared" si="75"/>
        <v>1985年/昭和60年</v>
      </c>
      <c r="C584" s="24" t="s">
        <v>398</v>
      </c>
      <c r="D584" s="24">
        <v>1985</v>
      </c>
      <c r="E584" s="26" t="s">
        <v>2594</v>
      </c>
      <c r="F584" s="24" t="str">
        <f t="shared" si="73"/>
        <v>OB198541</v>
      </c>
      <c r="G584" s="157" t="s">
        <v>3059</v>
      </c>
      <c r="H584" s="158" t="s">
        <v>757</v>
      </c>
      <c r="I584" s="159" t="e">
        <f>VLOOKUP(A584,#REF!,6,FALSE)</f>
        <v>#REF!</v>
      </c>
      <c r="J584" s="160" t="s">
        <v>550</v>
      </c>
      <c r="K584" s="161">
        <v>1985</v>
      </c>
      <c r="L584" s="162"/>
      <c r="M584" s="162"/>
      <c r="N584" s="163"/>
      <c r="O584" s="164"/>
      <c r="P584" s="399" t="e">
        <f>#REF!</f>
        <v>#REF!</v>
      </c>
      <c r="Q584" s="399">
        <v>0</v>
      </c>
      <c r="R584" s="128"/>
      <c r="S584" s="128"/>
      <c r="T584" s="128"/>
      <c r="U584" s="129"/>
      <c r="V584" s="129"/>
      <c r="W584" s="129"/>
      <c r="X584" s="129"/>
      <c r="Y584" s="129"/>
      <c r="Z584" s="3" t="e">
        <f t="shared" si="74"/>
        <v>#REF!</v>
      </c>
    </row>
    <row r="585" spans="1:26" s="15" customFormat="1" ht="14.25" customHeight="1">
      <c r="A585" s="105"/>
      <c r="B585" s="102"/>
      <c r="C585" s="105"/>
      <c r="D585" s="105"/>
      <c r="E585" s="106"/>
      <c r="F585" s="105"/>
      <c r="G585" s="168">
        <f>COUNTA(G544:G584)</f>
        <v>41</v>
      </c>
      <c r="H585" s="168"/>
      <c r="I585" s="159"/>
      <c r="J585" s="170"/>
      <c r="K585" s="170"/>
      <c r="L585" s="171">
        <f>COUNTA(L544:L584)</f>
        <v>0</v>
      </c>
      <c r="M585" s="172">
        <f>COUNTA(G544:G584)-COUNTA(L544:L584)</f>
        <v>41</v>
      </c>
      <c r="N585" s="173"/>
      <c r="O585" s="174"/>
      <c r="P585" s="193">
        <f>COUNTIF(P544:P584,12000)</f>
        <v>0</v>
      </c>
      <c r="Q585" s="193">
        <v>18</v>
      </c>
      <c r="R585" s="175">
        <v>18</v>
      </c>
      <c r="S585" s="176">
        <f>COUNTA(S544:S584)</f>
        <v>9</v>
      </c>
      <c r="T585" s="141">
        <f>COUNTA(T544:T584)</f>
        <v>0</v>
      </c>
      <c r="U585" s="142"/>
      <c r="V585" s="142"/>
      <c r="W585" s="142"/>
      <c r="X585" s="142"/>
      <c r="Y585" s="142"/>
      <c r="Z585" s="3"/>
    </row>
    <row r="586" spans="1:26" s="15" customFormat="1" ht="14.25" customHeight="1">
      <c r="A586" s="105"/>
      <c r="B586" s="102"/>
      <c r="C586" s="105"/>
      <c r="D586" s="105"/>
      <c r="E586" s="106"/>
      <c r="F586" s="105"/>
      <c r="G586" s="177"/>
      <c r="H586" s="177"/>
      <c r="I586" s="159"/>
      <c r="J586" s="179"/>
      <c r="K586" s="179"/>
      <c r="L586" s="180"/>
      <c r="M586" s="167" t="s">
        <v>2805</v>
      </c>
      <c r="N586" s="166"/>
      <c r="O586" s="181"/>
      <c r="P586" s="181" t="e">
        <f>SUM(P544:P584)</f>
        <v>#REF!</v>
      </c>
      <c r="Q586" s="181">
        <v>216000</v>
      </c>
      <c r="R586" s="128">
        <v>216000</v>
      </c>
      <c r="S586" s="128">
        <f>SUM(S544:S584)</f>
        <v>106000</v>
      </c>
      <c r="T586" s="129">
        <f>SUM(T544:T584)</f>
        <v>0</v>
      </c>
      <c r="U586" s="142"/>
      <c r="V586" s="142"/>
      <c r="W586" s="142"/>
      <c r="X586" s="142"/>
      <c r="Y586" s="142"/>
      <c r="Z586" s="3"/>
    </row>
    <row r="587" spans="1:26" s="15" customFormat="1" ht="14.25" customHeight="1">
      <c r="A587" s="105"/>
      <c r="B587" s="102"/>
      <c r="C587" s="105"/>
      <c r="D587" s="105"/>
      <c r="E587" s="106"/>
      <c r="F587" s="105"/>
      <c r="G587" s="177"/>
      <c r="H587" s="177"/>
      <c r="I587" s="159"/>
      <c r="J587" s="179"/>
      <c r="K587" s="179"/>
      <c r="L587" s="180"/>
      <c r="M587" s="167" t="s">
        <v>2806</v>
      </c>
      <c r="N587" s="166"/>
      <c r="O587" s="181"/>
      <c r="P587" s="181">
        <f>$M585*12000</f>
        <v>492000</v>
      </c>
      <c r="Q587" s="181">
        <v>492000</v>
      </c>
      <c r="R587" s="128">
        <v>492000</v>
      </c>
      <c r="S587" s="128">
        <f>$M585*12000</f>
        <v>492000</v>
      </c>
      <c r="T587" s="129">
        <f>$M585*12000</f>
        <v>492000</v>
      </c>
      <c r="U587" s="142"/>
      <c r="V587" s="142"/>
      <c r="W587" s="142"/>
      <c r="X587" s="142"/>
      <c r="Y587" s="142"/>
      <c r="Z587" s="3"/>
    </row>
    <row r="588" spans="1:26" s="15" customFormat="1" ht="14.25" customHeight="1">
      <c r="A588" s="105"/>
      <c r="B588" s="102"/>
      <c r="C588" s="105"/>
      <c r="D588" s="105"/>
      <c r="E588" s="106"/>
      <c r="F588" s="105"/>
      <c r="G588" s="177"/>
      <c r="H588" s="177"/>
      <c r="I588" s="159"/>
      <c r="J588" s="179"/>
      <c r="K588" s="179"/>
      <c r="L588" s="180"/>
      <c r="M588" s="182" t="s">
        <v>2807</v>
      </c>
      <c r="N588" s="183"/>
      <c r="O588" s="184"/>
      <c r="P588" s="184" t="e">
        <f>P586-P587</f>
        <v>#REF!</v>
      </c>
      <c r="Q588" s="184">
        <v>-276000</v>
      </c>
      <c r="R588" s="128">
        <v>-276000</v>
      </c>
      <c r="S588" s="128">
        <f>S586-S587</f>
        <v>-386000</v>
      </c>
      <c r="T588" s="129">
        <f>T586-T587</f>
        <v>-492000</v>
      </c>
      <c r="U588" s="142"/>
      <c r="V588" s="142"/>
      <c r="W588" s="142"/>
      <c r="X588" s="142"/>
      <c r="Y588" s="142"/>
      <c r="Z588" s="3"/>
    </row>
    <row r="589" spans="1:26" s="15" customFormat="1" ht="14.25" customHeight="1">
      <c r="A589" s="105"/>
      <c r="B589" s="107"/>
      <c r="C589" s="105"/>
      <c r="D589" s="105"/>
      <c r="E589" s="106"/>
      <c r="F589" s="105"/>
      <c r="G589" s="177"/>
      <c r="H589" s="177"/>
      <c r="I589" s="159"/>
      <c r="J589" s="179"/>
      <c r="K589" s="179"/>
      <c r="L589" s="180"/>
      <c r="M589" s="185" t="s">
        <v>2808</v>
      </c>
      <c r="N589" s="186"/>
      <c r="O589" s="187"/>
      <c r="P589" s="188">
        <f>P585/$M585</f>
        <v>0</v>
      </c>
      <c r="Q589" s="188">
        <v>0.43902439024390244</v>
      </c>
      <c r="R589" s="189">
        <v>0.43902439024390244</v>
      </c>
      <c r="S589" s="189">
        <f>S585/$M585</f>
        <v>0.21951219512195122</v>
      </c>
      <c r="T589" s="156">
        <f>T585/$M585</f>
        <v>0</v>
      </c>
      <c r="U589" s="142"/>
      <c r="V589" s="142"/>
      <c r="W589" s="142"/>
      <c r="X589" s="142"/>
      <c r="Y589" s="142"/>
      <c r="Z589" s="3"/>
    </row>
    <row r="590" spans="1:26" ht="13.5">
      <c r="A590" s="111" t="s">
        <v>2077</v>
      </c>
      <c r="B590" s="84" t="str">
        <f>J590</f>
        <v>1986年/昭和61年</v>
      </c>
      <c r="C590" s="24" t="s">
        <v>398</v>
      </c>
      <c r="D590" s="24">
        <v>1986</v>
      </c>
      <c r="E590" s="26" t="s">
        <v>1545</v>
      </c>
      <c r="F590" s="24" t="str">
        <f aca="true" t="shared" si="76" ref="F590:F615">CONCATENATE(C590,D590,E590)</f>
        <v>OB198601</v>
      </c>
      <c r="G590" s="158" t="s">
        <v>358</v>
      </c>
      <c r="H590" s="158" t="s">
        <v>359</v>
      </c>
      <c r="I590" s="159" t="e">
        <f>VLOOKUP(A590,#REF!,6,FALSE)</f>
        <v>#REF!</v>
      </c>
      <c r="J590" s="160" t="s">
        <v>273</v>
      </c>
      <c r="K590" s="161">
        <v>1986</v>
      </c>
      <c r="L590" s="162"/>
      <c r="M590" s="162"/>
      <c r="N590" s="163"/>
      <c r="O590" s="164"/>
      <c r="P590" s="399" t="e">
        <f>#REF!</f>
        <v>#REF!</v>
      </c>
      <c r="Q590" s="399">
        <v>0</v>
      </c>
      <c r="R590" s="128"/>
      <c r="S590" s="128"/>
      <c r="T590" s="128"/>
      <c r="U590" s="129"/>
      <c r="V590" s="129"/>
      <c r="W590" s="129"/>
      <c r="X590" s="129"/>
      <c r="Y590" s="129"/>
      <c r="Z590" s="3" t="e">
        <f aca="true" t="shared" si="77" ref="Z590:Z615">IF(P590,12000)</f>
        <v>#REF!</v>
      </c>
    </row>
    <row r="591" spans="1:26" ht="13.5">
      <c r="A591" s="111" t="s">
        <v>2078</v>
      </c>
      <c r="B591" s="84" t="str">
        <f aca="true" t="shared" si="78" ref="B591:B615">J591</f>
        <v>1986年/昭和61年</v>
      </c>
      <c r="C591" s="24" t="s">
        <v>398</v>
      </c>
      <c r="D591" s="24">
        <v>1986</v>
      </c>
      <c r="E591" s="26" t="s">
        <v>2262</v>
      </c>
      <c r="F591" s="24" t="str">
        <f t="shared" si="76"/>
        <v>OB198602</v>
      </c>
      <c r="G591" s="157" t="s">
        <v>274</v>
      </c>
      <c r="H591" s="158" t="s">
        <v>3060</v>
      </c>
      <c r="I591" s="159" t="e">
        <f>VLOOKUP(A591,#REF!,6,FALSE)</f>
        <v>#REF!</v>
      </c>
      <c r="J591" s="160" t="s">
        <v>273</v>
      </c>
      <c r="K591" s="161">
        <v>1986</v>
      </c>
      <c r="L591" s="162"/>
      <c r="M591" s="162"/>
      <c r="N591" s="163"/>
      <c r="O591" s="164"/>
      <c r="P591" s="399" t="e">
        <f>#REF!</f>
        <v>#REF!</v>
      </c>
      <c r="Q591" s="399">
        <v>0</v>
      </c>
      <c r="R591" s="128"/>
      <c r="S591" s="128"/>
      <c r="T591" s="128"/>
      <c r="U591" s="129"/>
      <c r="V591" s="129"/>
      <c r="W591" s="129"/>
      <c r="X591" s="129"/>
      <c r="Y591" s="129"/>
      <c r="Z591" s="3" t="e">
        <f t="shared" si="77"/>
        <v>#REF!</v>
      </c>
    </row>
    <row r="592" spans="1:26" ht="13.5">
      <c r="A592" s="111" t="s">
        <v>2079</v>
      </c>
      <c r="B592" s="84" t="str">
        <f t="shared" si="78"/>
        <v>1986年/昭和61年</v>
      </c>
      <c r="C592" s="24" t="s">
        <v>398</v>
      </c>
      <c r="D592" s="24">
        <v>1986</v>
      </c>
      <c r="E592" s="26" t="s">
        <v>2264</v>
      </c>
      <c r="F592" s="24" t="str">
        <f t="shared" si="76"/>
        <v>OB198603</v>
      </c>
      <c r="G592" s="157" t="s">
        <v>275</v>
      </c>
      <c r="H592" s="158" t="s">
        <v>772</v>
      </c>
      <c r="I592" s="159" t="e">
        <f>VLOOKUP(A592,#REF!,6,FALSE)</f>
        <v>#REF!</v>
      </c>
      <c r="J592" s="160" t="s">
        <v>273</v>
      </c>
      <c r="K592" s="161">
        <v>1986</v>
      </c>
      <c r="L592" s="162"/>
      <c r="M592" s="167" t="s">
        <v>45</v>
      </c>
      <c r="N592" s="163"/>
      <c r="O592" s="164"/>
      <c r="P592" s="399" t="e">
        <f>#REF!</f>
        <v>#REF!</v>
      </c>
      <c r="Q592" s="399">
        <v>12000</v>
      </c>
      <c r="R592" s="128">
        <v>12000</v>
      </c>
      <c r="S592" s="128"/>
      <c r="T592" s="128"/>
      <c r="U592" s="129"/>
      <c r="V592" s="129"/>
      <c r="W592" s="129"/>
      <c r="X592" s="129"/>
      <c r="Y592" s="129"/>
      <c r="Z592" s="3" t="e">
        <f t="shared" si="77"/>
        <v>#REF!</v>
      </c>
    </row>
    <row r="593" spans="1:26" ht="13.5">
      <c r="A593" s="111" t="s">
        <v>2080</v>
      </c>
      <c r="B593" s="84" t="str">
        <f t="shared" si="78"/>
        <v>1986年/昭和61年</v>
      </c>
      <c r="C593" s="24" t="s">
        <v>398</v>
      </c>
      <c r="D593" s="24">
        <v>1986</v>
      </c>
      <c r="E593" s="26" t="s">
        <v>2266</v>
      </c>
      <c r="F593" s="24" t="str">
        <f t="shared" si="76"/>
        <v>OB198604</v>
      </c>
      <c r="G593" s="157" t="s">
        <v>276</v>
      </c>
      <c r="H593" s="158" t="s">
        <v>3061</v>
      </c>
      <c r="I593" s="159" t="e">
        <f>VLOOKUP(A593,#REF!,6,FALSE)</f>
        <v>#REF!</v>
      </c>
      <c r="J593" s="160" t="s">
        <v>273</v>
      </c>
      <c r="K593" s="161">
        <v>1986</v>
      </c>
      <c r="L593" s="162"/>
      <c r="M593" s="167" t="s">
        <v>45</v>
      </c>
      <c r="N593" s="163"/>
      <c r="O593" s="164"/>
      <c r="P593" s="399" t="e">
        <f>#REF!</f>
        <v>#REF!</v>
      </c>
      <c r="Q593" s="399">
        <v>12000</v>
      </c>
      <c r="R593" s="128">
        <v>12000</v>
      </c>
      <c r="S593" s="128"/>
      <c r="T593" s="128"/>
      <c r="U593" s="129"/>
      <c r="V593" s="129"/>
      <c r="W593" s="129"/>
      <c r="X593" s="129"/>
      <c r="Y593" s="129"/>
      <c r="Z593" s="3" t="e">
        <f t="shared" si="77"/>
        <v>#REF!</v>
      </c>
    </row>
    <row r="594" spans="1:26" ht="13.5">
      <c r="A594" s="111" t="s">
        <v>2081</v>
      </c>
      <c r="B594" s="84" t="str">
        <f t="shared" si="78"/>
        <v>1986年/昭和61年</v>
      </c>
      <c r="C594" s="24" t="s">
        <v>398</v>
      </c>
      <c r="D594" s="24">
        <v>1986</v>
      </c>
      <c r="E594" s="26" t="s">
        <v>2268</v>
      </c>
      <c r="F594" s="24" t="str">
        <f t="shared" si="76"/>
        <v>OB198605</v>
      </c>
      <c r="G594" s="157" t="s">
        <v>277</v>
      </c>
      <c r="H594" s="158" t="s">
        <v>2876</v>
      </c>
      <c r="I594" s="159" t="e">
        <f>VLOOKUP(A594,#REF!,6,FALSE)</f>
        <v>#REF!</v>
      </c>
      <c r="J594" s="160" t="s">
        <v>273</v>
      </c>
      <c r="K594" s="161">
        <v>1986</v>
      </c>
      <c r="L594" s="162"/>
      <c r="M594" s="167" t="s">
        <v>45</v>
      </c>
      <c r="N594" s="163"/>
      <c r="O594" s="164"/>
      <c r="P594" s="399" t="e">
        <f>#REF!</f>
        <v>#REF!</v>
      </c>
      <c r="Q594" s="399">
        <v>12000</v>
      </c>
      <c r="R594" s="128">
        <v>12000</v>
      </c>
      <c r="S594" s="128"/>
      <c r="T594" s="128"/>
      <c r="U594" s="129"/>
      <c r="V594" s="129"/>
      <c r="W594" s="129"/>
      <c r="X594" s="129"/>
      <c r="Y594" s="129"/>
      <c r="Z594" s="3" t="e">
        <f t="shared" si="77"/>
        <v>#REF!</v>
      </c>
    </row>
    <row r="595" spans="1:26" ht="13.5">
      <c r="A595" s="111" t="s">
        <v>2082</v>
      </c>
      <c r="B595" s="84" t="str">
        <f t="shared" si="78"/>
        <v>1986年/昭和61年</v>
      </c>
      <c r="C595" s="24" t="s">
        <v>398</v>
      </c>
      <c r="D595" s="24">
        <v>1986</v>
      </c>
      <c r="E595" s="26" t="s">
        <v>2270</v>
      </c>
      <c r="F595" s="24" t="str">
        <f t="shared" si="76"/>
        <v>OB198606</v>
      </c>
      <c r="G595" s="157" t="s">
        <v>278</v>
      </c>
      <c r="H595" s="158" t="s">
        <v>1533</v>
      </c>
      <c r="I595" s="159" t="e">
        <f>VLOOKUP(A595,#REF!,6,FALSE)</f>
        <v>#REF!</v>
      </c>
      <c r="J595" s="160" t="s">
        <v>273</v>
      </c>
      <c r="K595" s="161">
        <v>1986</v>
      </c>
      <c r="L595" s="162"/>
      <c r="M595" s="167" t="s">
        <v>45</v>
      </c>
      <c r="N595" s="163"/>
      <c r="O595" s="164"/>
      <c r="P595" s="399" t="e">
        <f>#REF!</f>
        <v>#REF!</v>
      </c>
      <c r="Q595" s="399">
        <v>12000</v>
      </c>
      <c r="R595" s="128">
        <v>12000</v>
      </c>
      <c r="S595" s="128"/>
      <c r="T595" s="128"/>
      <c r="U595" s="129"/>
      <c r="V595" s="129"/>
      <c r="W595" s="129"/>
      <c r="X595" s="129"/>
      <c r="Y595" s="129"/>
      <c r="Z595" s="3" t="e">
        <f t="shared" si="77"/>
        <v>#REF!</v>
      </c>
    </row>
    <row r="596" spans="1:26" ht="13.5">
      <c r="A596" s="111" t="s">
        <v>2083</v>
      </c>
      <c r="B596" s="84" t="str">
        <f t="shared" si="78"/>
        <v>1986年/昭和61年</v>
      </c>
      <c r="C596" s="24" t="s">
        <v>398</v>
      </c>
      <c r="D596" s="24">
        <v>1986</v>
      </c>
      <c r="E596" s="26" t="s">
        <v>2271</v>
      </c>
      <c r="F596" s="24" t="str">
        <f t="shared" si="76"/>
        <v>OB198607</v>
      </c>
      <c r="G596" s="157" t="s">
        <v>1916</v>
      </c>
      <c r="H596" s="158" t="s">
        <v>769</v>
      </c>
      <c r="I596" s="159" t="e">
        <f>VLOOKUP(A596,#REF!,6,FALSE)</f>
        <v>#REF!</v>
      </c>
      <c r="J596" s="160" t="s">
        <v>273</v>
      </c>
      <c r="K596" s="161">
        <v>1986</v>
      </c>
      <c r="L596" s="162"/>
      <c r="M596" s="162"/>
      <c r="N596" s="163"/>
      <c r="O596" s="164"/>
      <c r="P596" s="399" t="e">
        <f>#REF!</f>
        <v>#REF!</v>
      </c>
      <c r="Q596" s="399" t="s">
        <v>180</v>
      </c>
      <c r="R596" s="128"/>
      <c r="S596" s="128"/>
      <c r="T596" s="128"/>
      <c r="U596" s="129"/>
      <c r="V596" s="129"/>
      <c r="W596" s="129"/>
      <c r="X596" s="129"/>
      <c r="Y596" s="129"/>
      <c r="Z596" s="3" t="e">
        <f t="shared" si="77"/>
        <v>#REF!</v>
      </c>
    </row>
    <row r="597" spans="1:26" ht="13.5">
      <c r="A597" s="111" t="s">
        <v>2084</v>
      </c>
      <c r="B597" s="84" t="str">
        <f t="shared" si="78"/>
        <v>1986年/昭和61年</v>
      </c>
      <c r="C597" s="24" t="s">
        <v>398</v>
      </c>
      <c r="D597" s="24">
        <v>1986</v>
      </c>
      <c r="E597" s="26" t="s">
        <v>2272</v>
      </c>
      <c r="F597" s="24" t="str">
        <f t="shared" si="76"/>
        <v>OB198608</v>
      </c>
      <c r="G597" s="157" t="s">
        <v>1917</v>
      </c>
      <c r="H597" s="158" t="s">
        <v>687</v>
      </c>
      <c r="I597" s="159" t="e">
        <f>VLOOKUP(A597,#REF!,6,FALSE)</f>
        <v>#REF!</v>
      </c>
      <c r="J597" s="160" t="s">
        <v>273</v>
      </c>
      <c r="K597" s="161">
        <v>1986</v>
      </c>
      <c r="L597" s="162"/>
      <c r="M597" s="167" t="s">
        <v>45</v>
      </c>
      <c r="N597" s="163"/>
      <c r="O597" s="164"/>
      <c r="P597" s="399" t="e">
        <f>#REF!</f>
        <v>#REF!</v>
      </c>
      <c r="Q597" s="399">
        <v>12000</v>
      </c>
      <c r="R597" s="128">
        <v>12000</v>
      </c>
      <c r="S597" s="128">
        <v>12000</v>
      </c>
      <c r="T597" s="128"/>
      <c r="U597" s="129"/>
      <c r="V597" s="129"/>
      <c r="W597" s="129"/>
      <c r="X597" s="129"/>
      <c r="Y597" s="129"/>
      <c r="Z597" s="3" t="e">
        <f t="shared" si="77"/>
        <v>#REF!</v>
      </c>
    </row>
    <row r="598" spans="1:26" ht="13.5">
      <c r="A598" s="111" t="s">
        <v>2085</v>
      </c>
      <c r="B598" s="84" t="str">
        <f t="shared" si="78"/>
        <v>1986年/昭和61年</v>
      </c>
      <c r="C598" s="24" t="s">
        <v>398</v>
      </c>
      <c r="D598" s="24">
        <v>1986</v>
      </c>
      <c r="E598" s="26" t="s">
        <v>2273</v>
      </c>
      <c r="F598" s="24" t="str">
        <f t="shared" si="76"/>
        <v>OB198609</v>
      </c>
      <c r="G598" s="157" t="s">
        <v>260</v>
      </c>
      <c r="H598" s="158" t="s">
        <v>752</v>
      </c>
      <c r="I598" s="159" t="e">
        <f>VLOOKUP(A598,#REF!,6,FALSE)</f>
        <v>#REF!</v>
      </c>
      <c r="J598" s="160" t="s">
        <v>273</v>
      </c>
      <c r="K598" s="161">
        <v>1986</v>
      </c>
      <c r="L598" s="162"/>
      <c r="M598" s="162"/>
      <c r="N598" s="163"/>
      <c r="O598" s="164"/>
      <c r="P598" s="399" t="e">
        <f>#REF!</f>
        <v>#REF!</v>
      </c>
      <c r="Q598" s="399">
        <v>0</v>
      </c>
      <c r="R598" s="128"/>
      <c r="S598" s="128"/>
      <c r="T598" s="128"/>
      <c r="U598" s="129"/>
      <c r="V598" s="129"/>
      <c r="W598" s="129"/>
      <c r="X598" s="129"/>
      <c r="Y598" s="129"/>
      <c r="Z598" s="3" t="e">
        <f t="shared" si="77"/>
        <v>#REF!</v>
      </c>
    </row>
    <row r="599" spans="1:26" ht="13.5">
      <c r="A599" s="111" t="s">
        <v>2086</v>
      </c>
      <c r="B599" s="84" t="str">
        <f t="shared" si="78"/>
        <v>1986年/昭和61年</v>
      </c>
      <c r="C599" s="24" t="s">
        <v>398</v>
      </c>
      <c r="D599" s="24">
        <v>1986</v>
      </c>
      <c r="E599" s="26" t="s">
        <v>2274</v>
      </c>
      <c r="F599" s="24" t="str">
        <f t="shared" si="76"/>
        <v>OB198610</v>
      </c>
      <c r="G599" s="157" t="s">
        <v>878</v>
      </c>
      <c r="H599" s="158" t="s">
        <v>3062</v>
      </c>
      <c r="I599" s="159" t="e">
        <f>VLOOKUP(A599,#REF!,6,FALSE)</f>
        <v>#REF!</v>
      </c>
      <c r="J599" s="160" t="s">
        <v>273</v>
      </c>
      <c r="K599" s="161">
        <v>1986</v>
      </c>
      <c r="L599" s="162"/>
      <c r="M599" s="162"/>
      <c r="N599" s="163"/>
      <c r="O599" s="164"/>
      <c r="P599" s="399" t="e">
        <f>#REF!</f>
        <v>#REF!</v>
      </c>
      <c r="Q599" s="399">
        <v>0</v>
      </c>
      <c r="R599" s="128"/>
      <c r="S599" s="128"/>
      <c r="T599" s="128"/>
      <c r="U599" s="129"/>
      <c r="V599" s="129"/>
      <c r="W599" s="129"/>
      <c r="X599" s="129"/>
      <c r="Y599" s="129"/>
      <c r="Z599" s="3" t="e">
        <f t="shared" si="77"/>
        <v>#REF!</v>
      </c>
    </row>
    <row r="600" spans="1:26" ht="13.5">
      <c r="A600" s="111" t="s">
        <v>2087</v>
      </c>
      <c r="B600" s="84" t="str">
        <f t="shared" si="78"/>
        <v>1986年/昭和61年</v>
      </c>
      <c r="C600" s="24" t="s">
        <v>398</v>
      </c>
      <c r="D600" s="24">
        <v>1986</v>
      </c>
      <c r="E600" s="26" t="s">
        <v>2275</v>
      </c>
      <c r="F600" s="24" t="str">
        <f t="shared" si="76"/>
        <v>OB198611</v>
      </c>
      <c r="G600" s="157" t="s">
        <v>360</v>
      </c>
      <c r="H600" s="158" t="s">
        <v>3063</v>
      </c>
      <c r="I600" s="159" t="e">
        <f>VLOOKUP(A600,#REF!,6,FALSE)</f>
        <v>#REF!</v>
      </c>
      <c r="J600" s="160" t="s">
        <v>273</v>
      </c>
      <c r="K600" s="161">
        <v>1986</v>
      </c>
      <c r="L600" s="162"/>
      <c r="M600" s="162"/>
      <c r="N600" s="163"/>
      <c r="O600" s="164"/>
      <c r="P600" s="399" t="e">
        <f>#REF!</f>
        <v>#REF!</v>
      </c>
      <c r="Q600" s="399">
        <v>0</v>
      </c>
      <c r="R600" s="128"/>
      <c r="S600" s="128"/>
      <c r="T600" s="128"/>
      <c r="U600" s="129"/>
      <c r="V600" s="129"/>
      <c r="W600" s="129"/>
      <c r="X600" s="129"/>
      <c r="Y600" s="129"/>
      <c r="Z600" s="3" t="e">
        <f t="shared" si="77"/>
        <v>#REF!</v>
      </c>
    </row>
    <row r="601" spans="1:26" ht="13.5">
      <c r="A601" s="111" t="s">
        <v>2088</v>
      </c>
      <c r="B601" s="84" t="str">
        <f t="shared" si="78"/>
        <v>1986年/昭和61年</v>
      </c>
      <c r="C601" s="24" t="s">
        <v>398</v>
      </c>
      <c r="D601" s="24">
        <v>1986</v>
      </c>
      <c r="E601" s="26" t="s">
        <v>2276</v>
      </c>
      <c r="F601" s="24" t="str">
        <f t="shared" si="76"/>
        <v>OB198612</v>
      </c>
      <c r="G601" s="157" t="s">
        <v>361</v>
      </c>
      <c r="H601" s="158" t="s">
        <v>2737</v>
      </c>
      <c r="I601" s="159" t="e">
        <f>VLOOKUP(A601,#REF!,6,FALSE)</f>
        <v>#REF!</v>
      </c>
      <c r="J601" s="160" t="s">
        <v>273</v>
      </c>
      <c r="K601" s="161">
        <v>1986</v>
      </c>
      <c r="L601" s="162"/>
      <c r="M601" s="162"/>
      <c r="N601" s="163"/>
      <c r="O601" s="164"/>
      <c r="P601" s="399" t="e">
        <f>#REF!</f>
        <v>#REF!</v>
      </c>
      <c r="Q601" s="399">
        <v>0</v>
      </c>
      <c r="R601" s="128"/>
      <c r="S601" s="128"/>
      <c r="T601" s="128"/>
      <c r="U601" s="129"/>
      <c r="V601" s="129"/>
      <c r="W601" s="129"/>
      <c r="X601" s="129"/>
      <c r="Y601" s="129"/>
      <c r="Z601" s="3" t="e">
        <f t="shared" si="77"/>
        <v>#REF!</v>
      </c>
    </row>
    <row r="602" spans="1:26" ht="13.5">
      <c r="A602" s="111" t="s">
        <v>2089</v>
      </c>
      <c r="B602" s="84" t="str">
        <f t="shared" si="78"/>
        <v>1986年/昭和61年</v>
      </c>
      <c r="C602" s="24" t="s">
        <v>398</v>
      </c>
      <c r="D602" s="24">
        <v>1986</v>
      </c>
      <c r="E602" s="26" t="s">
        <v>2277</v>
      </c>
      <c r="F602" s="24" t="str">
        <f t="shared" si="76"/>
        <v>OB198613</v>
      </c>
      <c r="G602" s="157" t="s">
        <v>362</v>
      </c>
      <c r="H602" s="158" t="s">
        <v>363</v>
      </c>
      <c r="I602" s="159" t="e">
        <f>VLOOKUP(A602,#REF!,6,FALSE)</f>
        <v>#REF!</v>
      </c>
      <c r="J602" s="160" t="s">
        <v>273</v>
      </c>
      <c r="K602" s="161">
        <v>1986</v>
      </c>
      <c r="L602" s="162"/>
      <c r="M602" s="162"/>
      <c r="N602" s="163"/>
      <c r="O602" s="164"/>
      <c r="P602" s="399" t="e">
        <f>#REF!</f>
        <v>#REF!</v>
      </c>
      <c r="Q602" s="399">
        <v>0</v>
      </c>
      <c r="R602" s="128"/>
      <c r="S602" s="128"/>
      <c r="T602" s="128"/>
      <c r="U602" s="129"/>
      <c r="V602" s="129"/>
      <c r="W602" s="129"/>
      <c r="X602" s="129"/>
      <c r="Y602" s="129"/>
      <c r="Z602" s="3" t="e">
        <f t="shared" si="77"/>
        <v>#REF!</v>
      </c>
    </row>
    <row r="603" spans="1:26" ht="13.5">
      <c r="A603" s="111" t="s">
        <v>2090</v>
      </c>
      <c r="B603" s="84" t="str">
        <f t="shared" si="78"/>
        <v>1986年/昭和61年</v>
      </c>
      <c r="C603" s="24" t="s">
        <v>398</v>
      </c>
      <c r="D603" s="24">
        <v>1986</v>
      </c>
      <c r="E603" s="26" t="s">
        <v>2278</v>
      </c>
      <c r="F603" s="24" t="str">
        <f t="shared" si="76"/>
        <v>OB198614</v>
      </c>
      <c r="G603" s="157" t="s">
        <v>1918</v>
      </c>
      <c r="H603" s="158" t="s">
        <v>3064</v>
      </c>
      <c r="I603" s="159" t="e">
        <f>VLOOKUP(A603,#REF!,6,FALSE)</f>
        <v>#REF!</v>
      </c>
      <c r="J603" s="160" t="s">
        <v>273</v>
      </c>
      <c r="K603" s="161">
        <v>1986</v>
      </c>
      <c r="L603" s="162"/>
      <c r="M603" s="162"/>
      <c r="N603" s="163"/>
      <c r="O603" s="164"/>
      <c r="P603" s="399" t="e">
        <f>#REF!</f>
        <v>#REF!</v>
      </c>
      <c r="Q603" s="399">
        <v>0</v>
      </c>
      <c r="R603" s="128"/>
      <c r="S603" s="128"/>
      <c r="T603" s="128"/>
      <c r="U603" s="129"/>
      <c r="V603" s="129"/>
      <c r="W603" s="129"/>
      <c r="X603" s="129"/>
      <c r="Y603" s="129"/>
      <c r="Z603" s="3" t="e">
        <f t="shared" si="77"/>
        <v>#REF!</v>
      </c>
    </row>
    <row r="604" spans="1:26" ht="13.5">
      <c r="A604" s="111" t="s">
        <v>2091</v>
      </c>
      <c r="B604" s="84" t="str">
        <f t="shared" si="78"/>
        <v>1986年/昭和61年</v>
      </c>
      <c r="C604" s="24" t="s">
        <v>398</v>
      </c>
      <c r="D604" s="24">
        <v>1986</v>
      </c>
      <c r="E604" s="26" t="s">
        <v>2279</v>
      </c>
      <c r="F604" s="24" t="str">
        <f t="shared" si="76"/>
        <v>OB198615</v>
      </c>
      <c r="G604" s="158" t="s">
        <v>364</v>
      </c>
      <c r="H604" s="158" t="s">
        <v>366</v>
      </c>
      <c r="I604" s="159" t="e">
        <f>VLOOKUP(A604,#REF!,6,FALSE)</f>
        <v>#REF!</v>
      </c>
      <c r="J604" s="160" t="s">
        <v>273</v>
      </c>
      <c r="K604" s="161">
        <v>1986</v>
      </c>
      <c r="L604" s="162"/>
      <c r="M604" s="162"/>
      <c r="N604" s="163"/>
      <c r="O604" s="164"/>
      <c r="P604" s="399" t="e">
        <f>#REF!</f>
        <v>#REF!</v>
      </c>
      <c r="Q604" s="399">
        <v>0</v>
      </c>
      <c r="R604" s="128"/>
      <c r="S604" s="128"/>
      <c r="T604" s="128"/>
      <c r="U604" s="129"/>
      <c r="V604" s="129"/>
      <c r="W604" s="129"/>
      <c r="X604" s="129"/>
      <c r="Y604" s="129"/>
      <c r="Z604" s="3" t="e">
        <f t="shared" si="77"/>
        <v>#REF!</v>
      </c>
    </row>
    <row r="605" spans="1:26" ht="13.5">
      <c r="A605" s="111" t="s">
        <v>2092</v>
      </c>
      <c r="B605" s="84" t="str">
        <f t="shared" si="78"/>
        <v>1986年/昭和61年</v>
      </c>
      <c r="C605" s="24" t="s">
        <v>398</v>
      </c>
      <c r="D605" s="24">
        <v>1986</v>
      </c>
      <c r="E605" s="26" t="s">
        <v>2280</v>
      </c>
      <c r="F605" s="24" t="str">
        <f t="shared" si="76"/>
        <v>OB198616</v>
      </c>
      <c r="G605" s="157" t="s">
        <v>261</v>
      </c>
      <c r="H605" s="158" t="s">
        <v>3065</v>
      </c>
      <c r="I605" s="159" t="e">
        <f>VLOOKUP(A605,#REF!,6,FALSE)</f>
        <v>#REF!</v>
      </c>
      <c r="J605" s="160" t="s">
        <v>273</v>
      </c>
      <c r="K605" s="161">
        <v>1986</v>
      </c>
      <c r="L605" s="162"/>
      <c r="M605" s="162"/>
      <c r="N605" s="163"/>
      <c r="O605" s="164"/>
      <c r="P605" s="399" t="e">
        <f>#REF!</f>
        <v>#REF!</v>
      </c>
      <c r="Q605" s="399">
        <v>0</v>
      </c>
      <c r="R605" s="128"/>
      <c r="S605" s="128"/>
      <c r="T605" s="128"/>
      <c r="U605" s="129"/>
      <c r="V605" s="129"/>
      <c r="W605" s="129"/>
      <c r="X605" s="129"/>
      <c r="Y605" s="129"/>
      <c r="Z605" s="3" t="e">
        <f t="shared" si="77"/>
        <v>#REF!</v>
      </c>
    </row>
    <row r="606" spans="1:26" ht="13.5">
      <c r="A606" s="111" t="s">
        <v>2093</v>
      </c>
      <c r="B606" s="84" t="str">
        <f t="shared" si="78"/>
        <v>1986年/昭和61年</v>
      </c>
      <c r="C606" s="24" t="s">
        <v>398</v>
      </c>
      <c r="D606" s="24">
        <v>1986</v>
      </c>
      <c r="E606" s="26" t="s">
        <v>2281</v>
      </c>
      <c r="F606" s="24" t="str">
        <f t="shared" si="76"/>
        <v>OB198617</v>
      </c>
      <c r="G606" s="158" t="s">
        <v>365</v>
      </c>
      <c r="H606" s="158" t="s">
        <v>1516</v>
      </c>
      <c r="I606" s="159" t="e">
        <f>VLOOKUP(A606,#REF!,6,FALSE)</f>
        <v>#REF!</v>
      </c>
      <c r="J606" s="160" t="s">
        <v>273</v>
      </c>
      <c r="K606" s="161">
        <v>1986</v>
      </c>
      <c r="L606" s="162"/>
      <c r="M606" s="162"/>
      <c r="N606" s="163"/>
      <c r="O606" s="164"/>
      <c r="P606" s="399" t="e">
        <f>#REF!</f>
        <v>#REF!</v>
      </c>
      <c r="Q606" s="399">
        <v>0</v>
      </c>
      <c r="R606" s="128"/>
      <c r="S606" s="128"/>
      <c r="T606" s="128"/>
      <c r="U606" s="129"/>
      <c r="V606" s="129"/>
      <c r="W606" s="129"/>
      <c r="X606" s="129"/>
      <c r="Y606" s="129"/>
      <c r="Z606" s="3" t="e">
        <f t="shared" si="77"/>
        <v>#REF!</v>
      </c>
    </row>
    <row r="607" spans="1:26" ht="13.5">
      <c r="A607" s="111" t="s">
        <v>3066</v>
      </c>
      <c r="B607" s="84" t="str">
        <f t="shared" si="78"/>
        <v>1987年/昭和62年</v>
      </c>
      <c r="C607" s="24" t="s">
        <v>398</v>
      </c>
      <c r="D607" s="24">
        <v>1986</v>
      </c>
      <c r="E607" s="26" t="s">
        <v>2282</v>
      </c>
      <c r="F607" s="24" t="str">
        <f t="shared" si="76"/>
        <v>OB198618</v>
      </c>
      <c r="G607" s="157" t="s">
        <v>1919</v>
      </c>
      <c r="H607" s="158" t="s">
        <v>599</v>
      </c>
      <c r="I607" s="159" t="e">
        <f>VLOOKUP(A607,#REF!,6,FALSE)</f>
        <v>#REF!</v>
      </c>
      <c r="J607" s="160" t="s">
        <v>409</v>
      </c>
      <c r="K607" s="161">
        <v>1987</v>
      </c>
      <c r="L607" s="162"/>
      <c r="M607" s="162"/>
      <c r="N607" s="163"/>
      <c r="O607" s="164"/>
      <c r="P607" s="399" t="e">
        <f>#REF!</f>
        <v>#REF!</v>
      </c>
      <c r="Q607" s="399">
        <v>0</v>
      </c>
      <c r="R607" s="128"/>
      <c r="S607" s="128"/>
      <c r="T607" s="128"/>
      <c r="U607" s="129"/>
      <c r="V607" s="129"/>
      <c r="W607" s="129"/>
      <c r="X607" s="129"/>
      <c r="Y607" s="129"/>
      <c r="Z607" s="3" t="e">
        <f t="shared" si="77"/>
        <v>#REF!</v>
      </c>
    </row>
    <row r="608" spans="1:26" ht="13.5">
      <c r="A608" s="111" t="s">
        <v>2094</v>
      </c>
      <c r="B608" s="84" t="str">
        <f t="shared" si="78"/>
        <v>1986年/昭和61年</v>
      </c>
      <c r="C608" s="24" t="s">
        <v>398</v>
      </c>
      <c r="D608" s="24">
        <v>1986</v>
      </c>
      <c r="E608" s="26" t="s">
        <v>2283</v>
      </c>
      <c r="F608" s="24" t="str">
        <f t="shared" si="76"/>
        <v>OB198619</v>
      </c>
      <c r="G608" s="157" t="s">
        <v>1920</v>
      </c>
      <c r="H608" s="158" t="s">
        <v>724</v>
      </c>
      <c r="I608" s="159" t="e">
        <f>VLOOKUP(A608,#REF!,6,FALSE)</f>
        <v>#REF!</v>
      </c>
      <c r="J608" s="160" t="s">
        <v>273</v>
      </c>
      <c r="K608" s="161">
        <v>1986</v>
      </c>
      <c r="L608" s="162"/>
      <c r="M608" s="162"/>
      <c r="N608" s="163"/>
      <c r="O608" s="164"/>
      <c r="P608" s="399" t="e">
        <f>#REF!</f>
        <v>#REF!</v>
      </c>
      <c r="Q608" s="399">
        <v>0</v>
      </c>
      <c r="R608" s="128"/>
      <c r="S608" s="128"/>
      <c r="T608" s="128"/>
      <c r="U608" s="129"/>
      <c r="V608" s="129"/>
      <c r="W608" s="129"/>
      <c r="X608" s="129"/>
      <c r="Y608" s="129"/>
      <c r="Z608" s="3" t="e">
        <f t="shared" si="77"/>
        <v>#REF!</v>
      </c>
    </row>
    <row r="609" spans="1:26" ht="13.5">
      <c r="A609" s="111" t="s">
        <v>2095</v>
      </c>
      <c r="B609" s="84" t="str">
        <f t="shared" si="78"/>
        <v>1986年/昭和61年</v>
      </c>
      <c r="C609" s="24" t="s">
        <v>398</v>
      </c>
      <c r="D609" s="24">
        <v>1986</v>
      </c>
      <c r="E609" s="26" t="s">
        <v>2284</v>
      </c>
      <c r="F609" s="24" t="str">
        <f t="shared" si="76"/>
        <v>OB198620</v>
      </c>
      <c r="G609" s="157" t="s">
        <v>1921</v>
      </c>
      <c r="H609" s="158" t="s">
        <v>1142</v>
      </c>
      <c r="I609" s="159" t="e">
        <f>VLOOKUP(A609,#REF!,6,FALSE)</f>
        <v>#REF!</v>
      </c>
      <c r="J609" s="160" t="s">
        <v>273</v>
      </c>
      <c r="K609" s="161">
        <v>1986</v>
      </c>
      <c r="L609" s="162"/>
      <c r="M609" s="162"/>
      <c r="N609" s="163"/>
      <c r="O609" s="164"/>
      <c r="P609" s="399" t="e">
        <f>#REF!</f>
        <v>#REF!</v>
      </c>
      <c r="Q609" s="399">
        <v>0</v>
      </c>
      <c r="R609" s="128"/>
      <c r="S609" s="128"/>
      <c r="T609" s="128"/>
      <c r="U609" s="129"/>
      <c r="V609" s="129"/>
      <c r="W609" s="129"/>
      <c r="X609" s="129"/>
      <c r="Y609" s="129"/>
      <c r="Z609" s="3" t="e">
        <f t="shared" si="77"/>
        <v>#REF!</v>
      </c>
    </row>
    <row r="610" spans="1:26" ht="13.5">
      <c r="A610" s="111" t="s">
        <v>2096</v>
      </c>
      <c r="B610" s="84" t="str">
        <f t="shared" si="78"/>
        <v>1986年/昭和61年</v>
      </c>
      <c r="C610" s="24" t="s">
        <v>398</v>
      </c>
      <c r="D610" s="24">
        <v>1986</v>
      </c>
      <c r="E610" s="26" t="s">
        <v>2285</v>
      </c>
      <c r="F610" s="24" t="str">
        <f t="shared" si="76"/>
        <v>OB198621</v>
      </c>
      <c r="G610" s="157" t="s">
        <v>1922</v>
      </c>
      <c r="H610" s="158" t="s">
        <v>3067</v>
      </c>
      <c r="I610" s="159" t="e">
        <f>VLOOKUP(A610,#REF!,6,FALSE)</f>
        <v>#REF!</v>
      </c>
      <c r="J610" s="160" t="s">
        <v>273</v>
      </c>
      <c r="K610" s="161">
        <v>1986</v>
      </c>
      <c r="L610" s="162"/>
      <c r="M610" s="167" t="s">
        <v>45</v>
      </c>
      <c r="N610" s="163"/>
      <c r="O610" s="164"/>
      <c r="P610" s="399" t="e">
        <f>#REF!</f>
        <v>#REF!</v>
      </c>
      <c r="Q610" s="399">
        <v>12000</v>
      </c>
      <c r="R610" s="128">
        <v>12000</v>
      </c>
      <c r="S610" s="128">
        <v>12000</v>
      </c>
      <c r="T610" s="128"/>
      <c r="U610" s="129"/>
      <c r="V610" s="129"/>
      <c r="W610" s="129"/>
      <c r="X610" s="129"/>
      <c r="Y610" s="129"/>
      <c r="Z610" s="3" t="e">
        <f t="shared" si="77"/>
        <v>#REF!</v>
      </c>
    </row>
    <row r="611" spans="1:26" ht="13.5">
      <c r="A611" s="111" t="s">
        <v>2097</v>
      </c>
      <c r="B611" s="84" t="str">
        <f t="shared" si="78"/>
        <v>1986年/昭和61年</v>
      </c>
      <c r="C611" s="24" t="s">
        <v>398</v>
      </c>
      <c r="D611" s="24">
        <v>1986</v>
      </c>
      <c r="E611" s="26" t="s">
        <v>2286</v>
      </c>
      <c r="F611" s="24" t="str">
        <f t="shared" si="76"/>
        <v>OB198622</v>
      </c>
      <c r="G611" s="158" t="s">
        <v>367</v>
      </c>
      <c r="H611" s="158" t="s">
        <v>370</v>
      </c>
      <c r="I611" s="159" t="e">
        <f>VLOOKUP(A611,#REF!,6,FALSE)</f>
        <v>#REF!</v>
      </c>
      <c r="J611" s="160" t="s">
        <v>273</v>
      </c>
      <c r="K611" s="161">
        <v>1986</v>
      </c>
      <c r="L611" s="162"/>
      <c r="M611" s="162"/>
      <c r="N611" s="163"/>
      <c r="O611" s="164"/>
      <c r="P611" s="399" t="e">
        <f>#REF!</f>
        <v>#REF!</v>
      </c>
      <c r="Q611" s="399">
        <v>0</v>
      </c>
      <c r="R611" s="128"/>
      <c r="S611" s="128"/>
      <c r="T611" s="128"/>
      <c r="U611" s="129"/>
      <c r="V611" s="129"/>
      <c r="W611" s="129"/>
      <c r="X611" s="129"/>
      <c r="Y611" s="129"/>
      <c r="Z611" s="3" t="e">
        <f t="shared" si="77"/>
        <v>#REF!</v>
      </c>
    </row>
    <row r="612" spans="1:26" ht="13.5">
      <c r="A612" s="111" t="s">
        <v>2098</v>
      </c>
      <c r="B612" s="84" t="str">
        <f t="shared" si="78"/>
        <v>1986年/昭和61年</v>
      </c>
      <c r="C612" s="24" t="s">
        <v>398</v>
      </c>
      <c r="D612" s="24">
        <v>1986</v>
      </c>
      <c r="E612" s="26" t="s">
        <v>2287</v>
      </c>
      <c r="F612" s="24" t="str">
        <f t="shared" si="76"/>
        <v>OB198623</v>
      </c>
      <c r="G612" s="157" t="s">
        <v>508</v>
      </c>
      <c r="H612" s="158" t="s">
        <v>1159</v>
      </c>
      <c r="I612" s="159" t="e">
        <f>VLOOKUP(A612,#REF!,6,FALSE)</f>
        <v>#REF!</v>
      </c>
      <c r="J612" s="160" t="s">
        <v>273</v>
      </c>
      <c r="K612" s="161">
        <v>1986</v>
      </c>
      <c r="L612" s="167" t="s">
        <v>514</v>
      </c>
      <c r="M612" s="162"/>
      <c r="N612" s="163"/>
      <c r="O612" s="164"/>
      <c r="P612" s="399" t="e">
        <f>#REF!</f>
        <v>#REF!</v>
      </c>
      <c r="Q612" s="399">
        <v>0</v>
      </c>
      <c r="R612" s="128"/>
      <c r="S612" s="128"/>
      <c r="T612" s="128"/>
      <c r="U612" s="129"/>
      <c r="V612" s="129"/>
      <c r="W612" s="129"/>
      <c r="X612" s="129"/>
      <c r="Y612" s="129"/>
      <c r="Z612" s="3" t="e">
        <f t="shared" si="77"/>
        <v>#REF!</v>
      </c>
    </row>
    <row r="613" spans="1:26" ht="13.5">
      <c r="A613" s="111" t="s">
        <v>2099</v>
      </c>
      <c r="B613" s="84" t="str">
        <f t="shared" si="78"/>
        <v>1986年/昭和61年</v>
      </c>
      <c r="C613" s="24" t="s">
        <v>398</v>
      </c>
      <c r="D613" s="24">
        <v>1986</v>
      </c>
      <c r="E613" s="26" t="s">
        <v>2288</v>
      </c>
      <c r="F613" s="24" t="str">
        <f t="shared" si="76"/>
        <v>OB198624</v>
      </c>
      <c r="G613" s="158" t="s">
        <v>368</v>
      </c>
      <c r="H613" s="158" t="s">
        <v>371</v>
      </c>
      <c r="I613" s="159" t="e">
        <f>VLOOKUP(A613,#REF!,6,FALSE)</f>
        <v>#REF!</v>
      </c>
      <c r="J613" s="160" t="s">
        <v>273</v>
      </c>
      <c r="K613" s="161">
        <v>1986</v>
      </c>
      <c r="L613" s="162"/>
      <c r="M613" s="162"/>
      <c r="N613" s="163"/>
      <c r="O613" s="164"/>
      <c r="P613" s="399" t="e">
        <f>#REF!</f>
        <v>#REF!</v>
      </c>
      <c r="Q613" s="399">
        <v>0</v>
      </c>
      <c r="R613" s="128"/>
      <c r="S613" s="128"/>
      <c r="T613" s="128"/>
      <c r="U613" s="129"/>
      <c r="V613" s="129"/>
      <c r="W613" s="129"/>
      <c r="X613" s="129"/>
      <c r="Y613" s="129"/>
      <c r="Z613" s="3" t="e">
        <f t="shared" si="77"/>
        <v>#REF!</v>
      </c>
    </row>
    <row r="614" spans="1:26" ht="13.5">
      <c r="A614" s="111" t="s">
        <v>2100</v>
      </c>
      <c r="B614" s="84" t="str">
        <f t="shared" si="78"/>
        <v>1986年/昭和61年</v>
      </c>
      <c r="C614" s="24" t="s">
        <v>398</v>
      </c>
      <c r="D614" s="24">
        <v>1986</v>
      </c>
      <c r="E614" s="26" t="s">
        <v>2289</v>
      </c>
      <c r="F614" s="24" t="str">
        <f t="shared" si="76"/>
        <v>OB198625</v>
      </c>
      <c r="G614" s="157" t="s">
        <v>407</v>
      </c>
      <c r="H614" s="158" t="s">
        <v>714</v>
      </c>
      <c r="I614" s="159" t="e">
        <f>VLOOKUP(A614,#REF!,6,FALSE)</f>
        <v>#REF!</v>
      </c>
      <c r="J614" s="160" t="s">
        <v>273</v>
      </c>
      <c r="K614" s="161">
        <v>1986</v>
      </c>
      <c r="L614" s="162"/>
      <c r="M614" s="162"/>
      <c r="N614" s="163"/>
      <c r="O614" s="164"/>
      <c r="P614" s="399" t="e">
        <f>#REF!</f>
        <v>#REF!</v>
      </c>
      <c r="Q614" s="399">
        <v>0</v>
      </c>
      <c r="R614" s="128"/>
      <c r="S614" s="128"/>
      <c r="T614" s="128"/>
      <c r="U614" s="129"/>
      <c r="V614" s="129"/>
      <c r="W614" s="129"/>
      <c r="X614" s="129"/>
      <c r="Y614" s="129"/>
      <c r="Z614" s="3" t="e">
        <f t="shared" si="77"/>
        <v>#REF!</v>
      </c>
    </row>
    <row r="615" spans="1:26" ht="13.5">
      <c r="A615" s="111" t="s">
        <v>2101</v>
      </c>
      <c r="B615" s="25" t="str">
        <f t="shared" si="78"/>
        <v>1986年/昭和61年</v>
      </c>
      <c r="C615" s="24" t="s">
        <v>398</v>
      </c>
      <c r="D615" s="24">
        <v>1986</v>
      </c>
      <c r="E615" s="26" t="s">
        <v>2290</v>
      </c>
      <c r="F615" s="24" t="str">
        <f t="shared" si="76"/>
        <v>OB198626</v>
      </c>
      <c r="G615" s="158" t="s">
        <v>369</v>
      </c>
      <c r="H615" s="158" t="s">
        <v>372</v>
      </c>
      <c r="I615" s="159" t="e">
        <f>VLOOKUP(A615,#REF!,6,FALSE)</f>
        <v>#REF!</v>
      </c>
      <c r="J615" s="160" t="s">
        <v>273</v>
      </c>
      <c r="K615" s="161">
        <v>1986</v>
      </c>
      <c r="L615" s="162"/>
      <c r="M615" s="162"/>
      <c r="N615" s="163"/>
      <c r="O615" s="164"/>
      <c r="P615" s="399" t="e">
        <f>#REF!</f>
        <v>#REF!</v>
      </c>
      <c r="Q615" s="399" t="s">
        <v>180</v>
      </c>
      <c r="R615" s="128">
        <v>12000</v>
      </c>
      <c r="S615" s="128"/>
      <c r="T615" s="128"/>
      <c r="U615" s="129"/>
      <c r="V615" s="129"/>
      <c r="W615" s="129"/>
      <c r="X615" s="129"/>
      <c r="Y615" s="129"/>
      <c r="Z615" s="3" t="e">
        <f t="shared" si="77"/>
        <v>#REF!</v>
      </c>
    </row>
    <row r="616" spans="1:26" s="15" customFormat="1" ht="14.25" customHeight="1">
      <c r="A616" s="6"/>
      <c r="B616" s="37"/>
      <c r="C616" s="6"/>
      <c r="D616" s="6"/>
      <c r="E616" s="38"/>
      <c r="F616" s="6"/>
      <c r="G616" s="168">
        <f>COUNTA(G590:G615)</f>
        <v>26</v>
      </c>
      <c r="H616" s="168"/>
      <c r="I616" s="159"/>
      <c r="J616" s="170"/>
      <c r="K616" s="170"/>
      <c r="L616" s="171">
        <f>COUNTA(L590:L615)</f>
        <v>1</v>
      </c>
      <c r="M616" s="172">
        <f>COUNTA(G590:G615)-COUNTA(L590:L615)</f>
        <v>25</v>
      </c>
      <c r="N616" s="173"/>
      <c r="O616" s="174"/>
      <c r="P616" s="175">
        <f>COUNTIF(P590:P615,12000)</f>
        <v>0</v>
      </c>
      <c r="Q616" s="175">
        <v>6</v>
      </c>
      <c r="R616" s="175">
        <v>7</v>
      </c>
      <c r="S616" s="176">
        <f>COUNTA(S590:S615)</f>
        <v>2</v>
      </c>
      <c r="T616" s="141">
        <f>COUNTA(T590:T615)</f>
        <v>0</v>
      </c>
      <c r="U616" s="142"/>
      <c r="V616" s="142"/>
      <c r="W616" s="142"/>
      <c r="X616" s="142"/>
      <c r="Y616" s="142"/>
      <c r="Z616" s="3"/>
    </row>
    <row r="617" spans="1:26" s="15" customFormat="1" ht="14.25" customHeight="1">
      <c r="A617" s="6"/>
      <c r="B617" s="37"/>
      <c r="C617" s="6"/>
      <c r="D617" s="6"/>
      <c r="E617" s="38"/>
      <c r="F617" s="6"/>
      <c r="G617" s="177"/>
      <c r="H617" s="177"/>
      <c r="I617" s="159"/>
      <c r="J617" s="179"/>
      <c r="K617" s="179"/>
      <c r="L617" s="180"/>
      <c r="M617" s="167" t="s">
        <v>2805</v>
      </c>
      <c r="N617" s="166"/>
      <c r="O617" s="181"/>
      <c r="P617" s="181" t="e">
        <f>SUM(P590:P615)</f>
        <v>#REF!</v>
      </c>
      <c r="Q617" s="181">
        <v>72000</v>
      </c>
      <c r="R617" s="129">
        <v>84000</v>
      </c>
      <c r="S617" s="129">
        <f>SUM(S590:S615)</f>
        <v>24000</v>
      </c>
      <c r="T617" s="129">
        <f>SUM(T590:T615)</f>
        <v>0</v>
      </c>
      <c r="U617" s="142"/>
      <c r="V617" s="142"/>
      <c r="W617" s="142"/>
      <c r="X617" s="142"/>
      <c r="Y617" s="142"/>
      <c r="Z617" s="3"/>
    </row>
    <row r="618" spans="1:26" s="15" customFormat="1" ht="14.25" customHeight="1">
      <c r="A618" s="6"/>
      <c r="B618" s="37"/>
      <c r="C618" s="6"/>
      <c r="D618" s="6"/>
      <c r="E618" s="38"/>
      <c r="F618" s="6"/>
      <c r="G618" s="177"/>
      <c r="H618" s="177"/>
      <c r="I618" s="159"/>
      <c r="J618" s="179"/>
      <c r="K618" s="179"/>
      <c r="L618" s="180"/>
      <c r="M618" s="167" t="s">
        <v>2806</v>
      </c>
      <c r="N618" s="166"/>
      <c r="O618" s="181"/>
      <c r="P618" s="181">
        <f>$M616*12000</f>
        <v>300000</v>
      </c>
      <c r="Q618" s="181">
        <v>300000</v>
      </c>
      <c r="R618" s="129">
        <v>300000</v>
      </c>
      <c r="S618" s="129">
        <f>$M616*12000</f>
        <v>300000</v>
      </c>
      <c r="T618" s="129">
        <f>$M616*12000</f>
        <v>300000</v>
      </c>
      <c r="U618" s="142"/>
      <c r="V618" s="142"/>
      <c r="W618" s="142"/>
      <c r="X618" s="142"/>
      <c r="Y618" s="142"/>
      <c r="Z618" s="3"/>
    </row>
    <row r="619" spans="1:26" s="15" customFormat="1" ht="14.25" customHeight="1">
      <c r="A619" s="6"/>
      <c r="B619" s="37"/>
      <c r="C619" s="6"/>
      <c r="D619" s="6"/>
      <c r="E619" s="38"/>
      <c r="F619" s="6"/>
      <c r="G619" s="177"/>
      <c r="H619" s="177"/>
      <c r="I619" s="159"/>
      <c r="J619" s="179"/>
      <c r="K619" s="179"/>
      <c r="L619" s="180"/>
      <c r="M619" s="182" t="s">
        <v>2807</v>
      </c>
      <c r="N619" s="183"/>
      <c r="O619" s="184"/>
      <c r="P619" s="184" t="e">
        <f>P617-P618</f>
        <v>#REF!</v>
      </c>
      <c r="Q619" s="184">
        <v>-228000</v>
      </c>
      <c r="R619" s="129">
        <v>-216000</v>
      </c>
      <c r="S619" s="129">
        <f>S617-S618</f>
        <v>-276000</v>
      </c>
      <c r="T619" s="129">
        <f>T617-T618</f>
        <v>-300000</v>
      </c>
      <c r="U619" s="142"/>
      <c r="V619" s="142"/>
      <c r="W619" s="142"/>
      <c r="X619" s="142"/>
      <c r="Y619" s="142"/>
      <c r="Z619" s="3"/>
    </row>
    <row r="620" spans="1:26" s="15" customFormat="1" ht="14.25" customHeight="1">
      <c r="A620" s="6"/>
      <c r="B620" s="60"/>
      <c r="C620" s="6"/>
      <c r="D620" s="6"/>
      <c r="E620" s="38"/>
      <c r="F620" s="6"/>
      <c r="G620" s="177"/>
      <c r="H620" s="177"/>
      <c r="I620" s="159"/>
      <c r="J620" s="179"/>
      <c r="K620" s="179"/>
      <c r="L620" s="180"/>
      <c r="M620" s="185" t="s">
        <v>2808</v>
      </c>
      <c r="N620" s="186"/>
      <c r="O620" s="187"/>
      <c r="P620" s="188">
        <f>P616/$M616</f>
        <v>0</v>
      </c>
      <c r="Q620" s="188">
        <v>0.24</v>
      </c>
      <c r="R620" s="156">
        <v>0.28</v>
      </c>
      <c r="S620" s="156">
        <f>S616/$M616</f>
        <v>0.08</v>
      </c>
      <c r="T620" s="156">
        <f>T616/$M616</f>
        <v>0</v>
      </c>
      <c r="U620" s="142"/>
      <c r="V620" s="142"/>
      <c r="W620" s="142"/>
      <c r="X620" s="142"/>
      <c r="Y620" s="142"/>
      <c r="Z620" s="3"/>
    </row>
    <row r="621" spans="1:26" ht="13.5">
      <c r="A621" s="111" t="s">
        <v>2102</v>
      </c>
      <c r="B621" s="84" t="str">
        <f>J621</f>
        <v>1987年/昭和62年</v>
      </c>
      <c r="C621" s="24" t="s">
        <v>398</v>
      </c>
      <c r="D621" s="24">
        <v>1987</v>
      </c>
      <c r="E621" s="26" t="s">
        <v>1545</v>
      </c>
      <c r="F621" s="24" t="str">
        <f aca="true" t="shared" si="79" ref="F621:F641">CONCATENATE(C621,D621,E621)</f>
        <v>OB198701</v>
      </c>
      <c r="G621" s="157" t="s">
        <v>408</v>
      </c>
      <c r="H621" s="158" t="s">
        <v>3068</v>
      </c>
      <c r="I621" s="159" t="e">
        <f>VLOOKUP(A621,#REF!,6,FALSE)</f>
        <v>#REF!</v>
      </c>
      <c r="J621" s="160" t="s">
        <v>409</v>
      </c>
      <c r="K621" s="161">
        <v>1987</v>
      </c>
      <c r="L621" s="162"/>
      <c r="M621" s="162"/>
      <c r="N621" s="163"/>
      <c r="O621" s="164"/>
      <c r="P621" s="399" t="e">
        <f>#REF!</f>
        <v>#REF!</v>
      </c>
      <c r="Q621" s="399">
        <v>0</v>
      </c>
      <c r="R621" s="128"/>
      <c r="S621" s="128"/>
      <c r="T621" s="128"/>
      <c r="U621" s="129"/>
      <c r="V621" s="129"/>
      <c r="W621" s="129"/>
      <c r="X621" s="129"/>
      <c r="Y621" s="129"/>
      <c r="Z621" s="3" t="e">
        <f aca="true" t="shared" si="80" ref="Z621:Z641">IF(P621,12000)</f>
        <v>#REF!</v>
      </c>
    </row>
    <row r="622" spans="1:26" ht="13.5">
      <c r="A622" s="111" t="s">
        <v>2103</v>
      </c>
      <c r="B622" s="84" t="str">
        <f aca="true" t="shared" si="81" ref="B622:B641">J622</f>
        <v>1987年/昭和62年</v>
      </c>
      <c r="C622" s="24" t="s">
        <v>398</v>
      </c>
      <c r="D622" s="24">
        <v>1987</v>
      </c>
      <c r="E622" s="26" t="s">
        <v>2262</v>
      </c>
      <c r="F622" s="24" t="str">
        <f t="shared" si="79"/>
        <v>OB198702</v>
      </c>
      <c r="G622" s="157" t="s">
        <v>410</v>
      </c>
      <c r="H622" s="158" t="s">
        <v>1077</v>
      </c>
      <c r="I622" s="159" t="e">
        <f>VLOOKUP(A622,#REF!,6,FALSE)</f>
        <v>#REF!</v>
      </c>
      <c r="J622" s="160" t="s">
        <v>409</v>
      </c>
      <c r="K622" s="161">
        <v>1987</v>
      </c>
      <c r="L622" s="162"/>
      <c r="M622" s="162"/>
      <c r="N622" s="163"/>
      <c r="O622" s="164" t="s">
        <v>3069</v>
      </c>
      <c r="P622" s="399" t="e">
        <f>#REF!</f>
        <v>#REF!</v>
      </c>
      <c r="Q622" s="399">
        <v>12000</v>
      </c>
      <c r="R622" s="128"/>
      <c r="S622" s="128"/>
      <c r="T622" s="128"/>
      <c r="U622" s="129"/>
      <c r="V622" s="129"/>
      <c r="W622" s="129"/>
      <c r="X622" s="129"/>
      <c r="Y622" s="129"/>
      <c r="Z622" s="3" t="e">
        <f t="shared" si="80"/>
        <v>#REF!</v>
      </c>
    </row>
    <row r="623" spans="1:26" ht="13.5">
      <c r="A623" s="111" t="s">
        <v>2104</v>
      </c>
      <c r="B623" s="84" t="str">
        <f t="shared" si="81"/>
        <v>1987年/昭和62年</v>
      </c>
      <c r="C623" s="24" t="s">
        <v>398</v>
      </c>
      <c r="D623" s="24">
        <v>1987</v>
      </c>
      <c r="E623" s="26" t="s">
        <v>2264</v>
      </c>
      <c r="F623" s="24" t="str">
        <f t="shared" si="79"/>
        <v>OB198703</v>
      </c>
      <c r="G623" s="157" t="s">
        <v>411</v>
      </c>
      <c r="H623" s="158" t="s">
        <v>626</v>
      </c>
      <c r="I623" s="159" t="e">
        <f>VLOOKUP(A623,#REF!,6,FALSE)</f>
        <v>#REF!</v>
      </c>
      <c r="J623" s="160" t="s">
        <v>409</v>
      </c>
      <c r="K623" s="161">
        <v>1987</v>
      </c>
      <c r="L623" s="162"/>
      <c r="M623" s="162"/>
      <c r="N623" s="163"/>
      <c r="O623" s="164"/>
      <c r="P623" s="399" t="e">
        <f>#REF!</f>
        <v>#REF!</v>
      </c>
      <c r="Q623" s="399">
        <v>0</v>
      </c>
      <c r="R623" s="128"/>
      <c r="S623" s="128"/>
      <c r="T623" s="128"/>
      <c r="U623" s="129"/>
      <c r="V623" s="129"/>
      <c r="W623" s="129"/>
      <c r="X623" s="129"/>
      <c r="Y623" s="129"/>
      <c r="Z623" s="3" t="e">
        <f t="shared" si="80"/>
        <v>#REF!</v>
      </c>
    </row>
    <row r="624" spans="1:26" ht="13.5">
      <c r="A624" s="111" t="s">
        <v>2105</v>
      </c>
      <c r="B624" s="84" t="str">
        <f t="shared" si="81"/>
        <v>1987年/昭和62年</v>
      </c>
      <c r="C624" s="24" t="s">
        <v>398</v>
      </c>
      <c r="D624" s="24">
        <v>1987</v>
      </c>
      <c r="E624" s="26" t="s">
        <v>2266</v>
      </c>
      <c r="F624" s="24" t="str">
        <f t="shared" si="79"/>
        <v>OB198704</v>
      </c>
      <c r="G624" s="157" t="s">
        <v>3070</v>
      </c>
      <c r="H624" s="158" t="s">
        <v>1126</v>
      </c>
      <c r="I624" s="159" t="e">
        <f>VLOOKUP(A624,#REF!,6,FALSE)</f>
        <v>#REF!</v>
      </c>
      <c r="J624" s="160" t="s">
        <v>409</v>
      </c>
      <c r="K624" s="161">
        <v>1987</v>
      </c>
      <c r="L624" s="162"/>
      <c r="M624" s="162"/>
      <c r="N624" s="163"/>
      <c r="O624" s="164"/>
      <c r="P624" s="399" t="e">
        <f>#REF!</f>
        <v>#REF!</v>
      </c>
      <c r="Q624" s="399">
        <v>0</v>
      </c>
      <c r="R624" s="128"/>
      <c r="S624" s="128">
        <v>12000</v>
      </c>
      <c r="T624" s="128"/>
      <c r="U624" s="129"/>
      <c r="V624" s="129"/>
      <c r="W624" s="129"/>
      <c r="X624" s="129"/>
      <c r="Y624" s="129"/>
      <c r="Z624" s="3" t="e">
        <f t="shared" si="80"/>
        <v>#REF!</v>
      </c>
    </row>
    <row r="625" spans="1:26" ht="13.5">
      <c r="A625" s="111" t="s">
        <v>2106</v>
      </c>
      <c r="B625" s="84" t="str">
        <f t="shared" si="81"/>
        <v>1987年/昭和62年</v>
      </c>
      <c r="C625" s="24" t="s">
        <v>398</v>
      </c>
      <c r="D625" s="24">
        <v>1987</v>
      </c>
      <c r="E625" s="26" t="s">
        <v>2268</v>
      </c>
      <c r="F625" s="24" t="str">
        <f t="shared" si="79"/>
        <v>OB198705</v>
      </c>
      <c r="G625" s="157" t="s">
        <v>412</v>
      </c>
      <c r="H625" s="158" t="s">
        <v>3071</v>
      </c>
      <c r="I625" s="159" t="e">
        <f>VLOOKUP(A625,#REF!,6,FALSE)</f>
        <v>#REF!</v>
      </c>
      <c r="J625" s="160" t="s">
        <v>409</v>
      </c>
      <c r="K625" s="161">
        <v>1987</v>
      </c>
      <c r="L625" s="162"/>
      <c r="M625" s="162"/>
      <c r="N625" s="163"/>
      <c r="O625" s="164"/>
      <c r="P625" s="399" t="e">
        <f>#REF!</f>
        <v>#REF!</v>
      </c>
      <c r="Q625" s="399">
        <v>0</v>
      </c>
      <c r="R625" s="128"/>
      <c r="S625" s="128"/>
      <c r="T625" s="128"/>
      <c r="U625" s="129"/>
      <c r="V625" s="129"/>
      <c r="W625" s="129"/>
      <c r="X625" s="129"/>
      <c r="Y625" s="129"/>
      <c r="Z625" s="3" t="e">
        <f t="shared" si="80"/>
        <v>#REF!</v>
      </c>
    </row>
    <row r="626" spans="1:26" ht="13.5">
      <c r="A626" s="111" t="s">
        <v>2107</v>
      </c>
      <c r="B626" s="84" t="str">
        <f t="shared" si="81"/>
        <v>1987年/昭和62年</v>
      </c>
      <c r="C626" s="24" t="s">
        <v>398</v>
      </c>
      <c r="D626" s="24">
        <v>1987</v>
      </c>
      <c r="E626" s="26" t="s">
        <v>2270</v>
      </c>
      <c r="F626" s="24" t="str">
        <f t="shared" si="79"/>
        <v>OB198706</v>
      </c>
      <c r="G626" s="157" t="s">
        <v>3072</v>
      </c>
      <c r="H626" s="158" t="s">
        <v>692</v>
      </c>
      <c r="I626" s="159" t="e">
        <f>VLOOKUP(A626,#REF!,6,FALSE)</f>
        <v>#REF!</v>
      </c>
      <c r="J626" s="160" t="s">
        <v>409</v>
      </c>
      <c r="K626" s="161">
        <v>1987</v>
      </c>
      <c r="L626" s="162"/>
      <c r="M626" s="162"/>
      <c r="N626" s="163"/>
      <c r="O626" s="164"/>
      <c r="P626" s="399" t="e">
        <f>#REF!</f>
        <v>#REF!</v>
      </c>
      <c r="Q626" s="399" t="s">
        <v>180</v>
      </c>
      <c r="R626" s="128">
        <v>12000</v>
      </c>
      <c r="S626" s="128"/>
      <c r="T626" s="128"/>
      <c r="U626" s="129"/>
      <c r="V626" s="129"/>
      <c r="W626" s="129"/>
      <c r="X626" s="129"/>
      <c r="Y626" s="129"/>
      <c r="Z626" s="3" t="e">
        <f t="shared" si="80"/>
        <v>#REF!</v>
      </c>
    </row>
    <row r="627" spans="1:26" ht="13.5">
      <c r="A627" s="111" t="s">
        <v>2108</v>
      </c>
      <c r="B627" s="84" t="str">
        <f t="shared" si="81"/>
        <v>1987年/昭和62年</v>
      </c>
      <c r="C627" s="24" t="s">
        <v>398</v>
      </c>
      <c r="D627" s="24">
        <v>1987</v>
      </c>
      <c r="E627" s="26" t="s">
        <v>2271</v>
      </c>
      <c r="F627" s="24" t="str">
        <f t="shared" si="79"/>
        <v>OB198707</v>
      </c>
      <c r="G627" s="157" t="s">
        <v>413</v>
      </c>
      <c r="H627" s="158" t="s">
        <v>1100</v>
      </c>
      <c r="I627" s="159" t="e">
        <f>VLOOKUP(A627,#REF!,6,FALSE)</f>
        <v>#REF!</v>
      </c>
      <c r="J627" s="160" t="s">
        <v>409</v>
      </c>
      <c r="K627" s="161">
        <v>1987</v>
      </c>
      <c r="L627" s="162"/>
      <c r="M627" s="162"/>
      <c r="N627" s="163"/>
      <c r="O627" s="164"/>
      <c r="P627" s="399" t="e">
        <f>#REF!</f>
        <v>#REF!</v>
      </c>
      <c r="Q627" s="399" t="s">
        <v>180</v>
      </c>
      <c r="R627" s="128"/>
      <c r="S627" s="128"/>
      <c r="T627" s="128"/>
      <c r="U627" s="129"/>
      <c r="V627" s="129"/>
      <c r="W627" s="129"/>
      <c r="X627" s="129"/>
      <c r="Y627" s="129"/>
      <c r="Z627" s="3" t="e">
        <f t="shared" si="80"/>
        <v>#REF!</v>
      </c>
    </row>
    <row r="628" spans="1:26" ht="13.5">
      <c r="A628" s="111" t="s">
        <v>2109</v>
      </c>
      <c r="B628" s="84" t="str">
        <f t="shared" si="81"/>
        <v>1987年/昭和62年</v>
      </c>
      <c r="C628" s="24" t="s">
        <v>398</v>
      </c>
      <c r="D628" s="24">
        <v>1987</v>
      </c>
      <c r="E628" s="26" t="s">
        <v>2272</v>
      </c>
      <c r="F628" s="24" t="str">
        <f t="shared" si="79"/>
        <v>OB198708</v>
      </c>
      <c r="G628" s="157" t="s">
        <v>3073</v>
      </c>
      <c r="H628" s="158" t="s">
        <v>1113</v>
      </c>
      <c r="I628" s="159" t="e">
        <f>VLOOKUP(A628,#REF!,6,FALSE)</f>
        <v>#REF!</v>
      </c>
      <c r="J628" s="160" t="s">
        <v>409</v>
      </c>
      <c r="K628" s="161">
        <v>1987</v>
      </c>
      <c r="L628" s="162"/>
      <c r="M628" s="162"/>
      <c r="N628" s="163"/>
      <c r="O628" s="164"/>
      <c r="P628" s="399" t="e">
        <f>#REF!</f>
        <v>#REF!</v>
      </c>
      <c r="Q628" s="399" t="s">
        <v>180</v>
      </c>
      <c r="R628" s="128"/>
      <c r="S628" s="128"/>
      <c r="T628" s="128"/>
      <c r="U628" s="129"/>
      <c r="V628" s="129"/>
      <c r="W628" s="129"/>
      <c r="X628" s="129"/>
      <c r="Y628" s="129"/>
      <c r="Z628" s="3" t="e">
        <f t="shared" si="80"/>
        <v>#REF!</v>
      </c>
    </row>
    <row r="629" spans="1:26" ht="13.5">
      <c r="A629" s="111" t="s">
        <v>2110</v>
      </c>
      <c r="B629" s="84" t="str">
        <f t="shared" si="81"/>
        <v>1987年/昭和62年</v>
      </c>
      <c r="C629" s="24" t="s">
        <v>398</v>
      </c>
      <c r="D629" s="24">
        <v>1987</v>
      </c>
      <c r="E629" s="26" t="s">
        <v>2273</v>
      </c>
      <c r="F629" s="24" t="str">
        <f t="shared" si="79"/>
        <v>OB198709</v>
      </c>
      <c r="G629" s="157" t="s">
        <v>3074</v>
      </c>
      <c r="H629" s="158" t="s">
        <v>3075</v>
      </c>
      <c r="I629" s="159" t="e">
        <f>VLOOKUP(A629,#REF!,6,FALSE)</f>
        <v>#REF!</v>
      </c>
      <c r="J629" s="160" t="s">
        <v>409</v>
      </c>
      <c r="K629" s="161">
        <v>1987</v>
      </c>
      <c r="L629" s="162"/>
      <c r="M629" s="162"/>
      <c r="N629" s="163"/>
      <c r="O629" s="164"/>
      <c r="P629" s="399" t="e">
        <f>#REF!</f>
        <v>#REF!</v>
      </c>
      <c r="Q629" s="399" t="s">
        <v>180</v>
      </c>
      <c r="R629" s="128"/>
      <c r="S629" s="128"/>
      <c r="T629" s="128"/>
      <c r="U629" s="129"/>
      <c r="V629" s="129"/>
      <c r="W629" s="129"/>
      <c r="X629" s="129"/>
      <c r="Y629" s="129"/>
      <c r="Z629" s="3" t="e">
        <f t="shared" si="80"/>
        <v>#REF!</v>
      </c>
    </row>
    <row r="630" spans="1:25" ht="13.5">
      <c r="A630" s="111" t="s">
        <v>2111</v>
      </c>
      <c r="B630" s="84" t="str">
        <f>J630</f>
        <v>1987年/昭和62年</v>
      </c>
      <c r="C630" s="24" t="s">
        <v>398</v>
      </c>
      <c r="D630" s="24">
        <v>1987</v>
      </c>
      <c r="E630" s="26" t="s">
        <v>2274</v>
      </c>
      <c r="F630" s="24" t="str">
        <f t="shared" si="79"/>
        <v>OB198710</v>
      </c>
      <c r="G630" s="158" t="s">
        <v>2514</v>
      </c>
      <c r="H630" s="158" t="s">
        <v>3076</v>
      </c>
      <c r="I630" s="159" t="e">
        <f>VLOOKUP(A630,#REF!,6,FALSE)</f>
        <v>#REF!</v>
      </c>
      <c r="J630" s="160" t="s">
        <v>409</v>
      </c>
      <c r="K630" s="161"/>
      <c r="L630" s="162"/>
      <c r="M630" s="162"/>
      <c r="N630" s="163"/>
      <c r="O630" s="164"/>
      <c r="P630" s="399" t="e">
        <f>#REF!</f>
        <v>#REF!</v>
      </c>
      <c r="Q630" s="399">
        <v>0</v>
      </c>
      <c r="R630" s="128"/>
      <c r="S630" s="128"/>
      <c r="T630" s="128"/>
      <c r="U630" s="129"/>
      <c r="V630" s="129"/>
      <c r="W630" s="129"/>
      <c r="X630" s="129"/>
      <c r="Y630" s="129"/>
    </row>
    <row r="631" spans="1:26" ht="13.5">
      <c r="A631" s="111" t="s">
        <v>2112</v>
      </c>
      <c r="B631" s="84" t="str">
        <f t="shared" si="81"/>
        <v>1987年/昭和62年</v>
      </c>
      <c r="C631" s="24" t="s">
        <v>398</v>
      </c>
      <c r="D631" s="24">
        <v>1987</v>
      </c>
      <c r="E631" s="26" t="s">
        <v>2275</v>
      </c>
      <c r="F631" s="24" t="str">
        <f t="shared" si="79"/>
        <v>OB198711</v>
      </c>
      <c r="G631" s="157" t="s">
        <v>1040</v>
      </c>
      <c r="H631" s="158" t="s">
        <v>726</v>
      </c>
      <c r="I631" s="159" t="e">
        <f>VLOOKUP(A631,#REF!,6,FALSE)</f>
        <v>#REF!</v>
      </c>
      <c r="J631" s="160" t="s">
        <v>409</v>
      </c>
      <c r="K631" s="161">
        <v>1987</v>
      </c>
      <c r="L631" s="162"/>
      <c r="M631" s="162"/>
      <c r="N631" s="166" t="s">
        <v>45</v>
      </c>
      <c r="O631" s="164"/>
      <c r="P631" s="399" t="e">
        <f>#REF!</f>
        <v>#REF!</v>
      </c>
      <c r="Q631" s="399" t="s">
        <v>180</v>
      </c>
      <c r="R631" s="128">
        <v>12000</v>
      </c>
      <c r="S631" s="128"/>
      <c r="T631" s="128"/>
      <c r="U631" s="129"/>
      <c r="V631" s="129"/>
      <c r="W631" s="129"/>
      <c r="X631" s="129"/>
      <c r="Y631" s="129"/>
      <c r="Z631" s="3" t="e">
        <f t="shared" si="80"/>
        <v>#REF!</v>
      </c>
    </row>
    <row r="632" spans="1:26" ht="13.5">
      <c r="A632" s="111" t="s">
        <v>2113</v>
      </c>
      <c r="B632" s="84" t="str">
        <f t="shared" si="81"/>
        <v>1987年/昭和62年</v>
      </c>
      <c r="C632" s="24" t="s">
        <v>398</v>
      </c>
      <c r="D632" s="24">
        <v>1987</v>
      </c>
      <c r="E632" s="26" t="s">
        <v>2276</v>
      </c>
      <c r="F632" s="24" t="str">
        <f t="shared" si="79"/>
        <v>OB198712</v>
      </c>
      <c r="G632" s="157" t="s">
        <v>1041</v>
      </c>
      <c r="H632" s="158" t="s">
        <v>1539</v>
      </c>
      <c r="I632" s="159" t="e">
        <f>VLOOKUP(A632,#REF!,6,FALSE)</f>
        <v>#REF!</v>
      </c>
      <c r="J632" s="160" t="s">
        <v>409</v>
      </c>
      <c r="K632" s="161">
        <v>1987</v>
      </c>
      <c r="L632" s="162"/>
      <c r="M632" s="162"/>
      <c r="N632" s="163"/>
      <c r="O632" s="164"/>
      <c r="P632" s="399" t="e">
        <f>#REF!</f>
        <v>#REF!</v>
      </c>
      <c r="Q632" s="399" t="s">
        <v>180</v>
      </c>
      <c r="R632" s="128"/>
      <c r="S632" s="128"/>
      <c r="T632" s="128"/>
      <c r="U632" s="129"/>
      <c r="V632" s="129"/>
      <c r="W632" s="129"/>
      <c r="X632" s="129"/>
      <c r="Y632" s="129"/>
      <c r="Z632" s="3" t="e">
        <f t="shared" si="80"/>
        <v>#REF!</v>
      </c>
    </row>
    <row r="633" spans="1:26" ht="13.5">
      <c r="A633" s="111" t="s">
        <v>2114</v>
      </c>
      <c r="B633" s="84" t="str">
        <f t="shared" si="81"/>
        <v>1987年/昭和62年</v>
      </c>
      <c r="C633" s="24" t="s">
        <v>398</v>
      </c>
      <c r="D633" s="24">
        <v>1987</v>
      </c>
      <c r="E633" s="26" t="s">
        <v>2277</v>
      </c>
      <c r="F633" s="24" t="str">
        <f t="shared" si="79"/>
        <v>OB198713</v>
      </c>
      <c r="G633" s="157" t="s">
        <v>3077</v>
      </c>
      <c r="H633" s="158" t="s">
        <v>3078</v>
      </c>
      <c r="I633" s="159" t="e">
        <f>VLOOKUP(A633,#REF!,6,FALSE)</f>
        <v>#REF!</v>
      </c>
      <c r="J633" s="160" t="s">
        <v>409</v>
      </c>
      <c r="K633" s="161">
        <v>1987</v>
      </c>
      <c r="L633" s="162"/>
      <c r="M633" s="162"/>
      <c r="N633" s="163"/>
      <c r="O633" s="164"/>
      <c r="P633" s="399" t="e">
        <f>#REF!</f>
        <v>#REF!</v>
      </c>
      <c r="Q633" s="399" t="s">
        <v>180</v>
      </c>
      <c r="R633" s="128"/>
      <c r="S633" s="128"/>
      <c r="T633" s="128"/>
      <c r="U633" s="129"/>
      <c r="V633" s="129"/>
      <c r="W633" s="129"/>
      <c r="X633" s="129"/>
      <c r="Y633" s="129"/>
      <c r="Z633" s="3" t="e">
        <f t="shared" si="80"/>
        <v>#REF!</v>
      </c>
    </row>
    <row r="634" spans="1:26" ht="13.5">
      <c r="A634" s="111" t="s">
        <v>2115</v>
      </c>
      <c r="B634" s="84" t="str">
        <f t="shared" si="81"/>
        <v>1987年/昭和62年</v>
      </c>
      <c r="C634" s="24" t="s">
        <v>398</v>
      </c>
      <c r="D634" s="24">
        <v>1987</v>
      </c>
      <c r="E634" s="26" t="s">
        <v>2278</v>
      </c>
      <c r="F634" s="24" t="str">
        <f t="shared" si="79"/>
        <v>OB198714</v>
      </c>
      <c r="G634" s="157" t="s">
        <v>3079</v>
      </c>
      <c r="H634" s="158" t="s">
        <v>1147</v>
      </c>
      <c r="I634" s="159" t="e">
        <f>VLOOKUP(A634,#REF!,6,FALSE)</f>
        <v>#REF!</v>
      </c>
      <c r="J634" s="160" t="s">
        <v>409</v>
      </c>
      <c r="K634" s="161">
        <v>1987</v>
      </c>
      <c r="L634" s="162"/>
      <c r="M634" s="162"/>
      <c r="N634" s="163"/>
      <c r="O634" s="164"/>
      <c r="P634" s="399" t="e">
        <f>#REF!</f>
        <v>#REF!</v>
      </c>
      <c r="Q634" s="399" t="s">
        <v>180</v>
      </c>
      <c r="R634" s="128"/>
      <c r="S634" s="128"/>
      <c r="T634" s="128"/>
      <c r="U634" s="129"/>
      <c r="V634" s="129"/>
      <c r="W634" s="129"/>
      <c r="X634" s="129"/>
      <c r="Y634" s="129"/>
      <c r="Z634" s="3" t="e">
        <f t="shared" si="80"/>
        <v>#REF!</v>
      </c>
    </row>
    <row r="635" spans="1:26" ht="13.5">
      <c r="A635" s="111" t="s">
        <v>2116</v>
      </c>
      <c r="B635" s="84" t="str">
        <f t="shared" si="81"/>
        <v>1987年/昭和62年</v>
      </c>
      <c r="C635" s="24" t="s">
        <v>398</v>
      </c>
      <c r="D635" s="24">
        <v>1987</v>
      </c>
      <c r="E635" s="26" t="s">
        <v>2279</v>
      </c>
      <c r="F635" s="24" t="str">
        <f t="shared" si="79"/>
        <v>OB198715</v>
      </c>
      <c r="G635" s="157" t="s">
        <v>262</v>
      </c>
      <c r="H635" s="158" t="s">
        <v>1160</v>
      </c>
      <c r="I635" s="159" t="e">
        <f>VLOOKUP(A635,#REF!,6,FALSE)</f>
        <v>#REF!</v>
      </c>
      <c r="J635" s="160" t="s">
        <v>409</v>
      </c>
      <c r="K635" s="161">
        <v>1987</v>
      </c>
      <c r="L635" s="162"/>
      <c r="M635" s="162"/>
      <c r="N635" s="163"/>
      <c r="O635" s="164"/>
      <c r="P635" s="399" t="e">
        <f>#REF!</f>
        <v>#REF!</v>
      </c>
      <c r="Q635" s="399">
        <v>0</v>
      </c>
      <c r="R635" s="128"/>
      <c r="S635" s="128"/>
      <c r="T635" s="128"/>
      <c r="U635" s="129"/>
      <c r="V635" s="129"/>
      <c r="W635" s="129"/>
      <c r="X635" s="129"/>
      <c r="Y635" s="129"/>
      <c r="Z635" s="3" t="e">
        <f t="shared" si="80"/>
        <v>#REF!</v>
      </c>
    </row>
    <row r="636" spans="1:26" ht="13.5">
      <c r="A636" s="111" t="s">
        <v>2117</v>
      </c>
      <c r="B636" s="84" t="str">
        <f t="shared" si="81"/>
        <v>1987年/昭和62年</v>
      </c>
      <c r="C636" s="24" t="s">
        <v>398</v>
      </c>
      <c r="D636" s="24">
        <v>1987</v>
      </c>
      <c r="E636" s="26" t="s">
        <v>2280</v>
      </c>
      <c r="F636" s="24" t="str">
        <f t="shared" si="79"/>
        <v>OB198716</v>
      </c>
      <c r="G636" s="158" t="s">
        <v>3080</v>
      </c>
      <c r="H636" s="158" t="s">
        <v>748</v>
      </c>
      <c r="I636" s="159" t="e">
        <f>VLOOKUP(A636,#REF!,6,FALSE)</f>
        <v>#REF!</v>
      </c>
      <c r="J636" s="160" t="s">
        <v>409</v>
      </c>
      <c r="K636" s="161">
        <v>1987</v>
      </c>
      <c r="L636" s="162"/>
      <c r="M636" s="162"/>
      <c r="N636" s="163"/>
      <c r="O636" s="164"/>
      <c r="P636" s="399" t="e">
        <f>#REF!</f>
        <v>#REF!</v>
      </c>
      <c r="Q636" s="399" t="s">
        <v>180</v>
      </c>
      <c r="R636" s="128">
        <v>12000</v>
      </c>
      <c r="S636" s="128"/>
      <c r="T636" s="128"/>
      <c r="U636" s="129"/>
      <c r="V636" s="129"/>
      <c r="W636" s="129"/>
      <c r="X636" s="129"/>
      <c r="Y636" s="129"/>
      <c r="Z636" s="3" t="e">
        <f t="shared" si="80"/>
        <v>#REF!</v>
      </c>
    </row>
    <row r="637" spans="1:26" ht="13.5">
      <c r="A637" s="111" t="s">
        <v>2118</v>
      </c>
      <c r="B637" s="84" t="str">
        <f t="shared" si="81"/>
        <v>1987年/昭和62年</v>
      </c>
      <c r="C637" s="24" t="s">
        <v>398</v>
      </c>
      <c r="D637" s="24">
        <v>1987</v>
      </c>
      <c r="E637" s="26" t="s">
        <v>2281</v>
      </c>
      <c r="F637" s="24" t="str">
        <f t="shared" si="79"/>
        <v>OB198717</v>
      </c>
      <c r="G637" s="157" t="s">
        <v>28</v>
      </c>
      <c r="H637" s="158" t="s">
        <v>2705</v>
      </c>
      <c r="I637" s="159" t="e">
        <f>VLOOKUP(A637,#REF!,6,FALSE)</f>
        <v>#REF!</v>
      </c>
      <c r="J637" s="160" t="s">
        <v>409</v>
      </c>
      <c r="K637" s="161">
        <v>1987</v>
      </c>
      <c r="L637" s="162"/>
      <c r="M637" s="162"/>
      <c r="N637" s="163"/>
      <c r="O637" s="164"/>
      <c r="P637" s="399" t="e">
        <f>#REF!</f>
        <v>#REF!</v>
      </c>
      <c r="Q637" s="399" t="s">
        <v>180</v>
      </c>
      <c r="R637" s="128"/>
      <c r="S637" s="128"/>
      <c r="T637" s="128"/>
      <c r="U637" s="129"/>
      <c r="V637" s="129"/>
      <c r="W637" s="129"/>
      <c r="X637" s="129"/>
      <c r="Y637" s="129"/>
      <c r="Z637" s="3" t="e">
        <f t="shared" si="80"/>
        <v>#REF!</v>
      </c>
    </row>
    <row r="638" spans="1:26" ht="13.5">
      <c r="A638" s="111" t="s">
        <v>2119</v>
      </c>
      <c r="B638" s="84" t="str">
        <f t="shared" si="81"/>
        <v>1987年/昭和62年</v>
      </c>
      <c r="C638" s="24" t="s">
        <v>398</v>
      </c>
      <c r="D638" s="24">
        <v>1987</v>
      </c>
      <c r="E638" s="26" t="s">
        <v>2282</v>
      </c>
      <c r="F638" s="24" t="str">
        <f t="shared" si="79"/>
        <v>OB198718</v>
      </c>
      <c r="G638" s="157" t="s">
        <v>29</v>
      </c>
      <c r="H638" s="158" t="s">
        <v>395</v>
      </c>
      <c r="I638" s="159" t="e">
        <f>VLOOKUP(A638,#REF!,6,FALSE)</f>
        <v>#REF!</v>
      </c>
      <c r="J638" s="160" t="s">
        <v>409</v>
      </c>
      <c r="K638" s="161">
        <v>1987</v>
      </c>
      <c r="L638" s="162"/>
      <c r="M638" s="162"/>
      <c r="N638" s="163"/>
      <c r="O638" s="164"/>
      <c r="P638" s="399" t="e">
        <f>#REF!</f>
        <v>#REF!</v>
      </c>
      <c r="Q638" s="399" t="s">
        <v>180</v>
      </c>
      <c r="R638" s="128"/>
      <c r="S638" s="128"/>
      <c r="T638" s="128"/>
      <c r="U638" s="129"/>
      <c r="V638" s="129"/>
      <c r="W638" s="129"/>
      <c r="X638" s="129"/>
      <c r="Y638" s="129"/>
      <c r="Z638" s="3" t="e">
        <f t="shared" si="80"/>
        <v>#REF!</v>
      </c>
    </row>
    <row r="639" spans="1:26" ht="13.5">
      <c r="A639" s="111" t="s">
        <v>2120</v>
      </c>
      <c r="B639" s="84" t="str">
        <f t="shared" si="81"/>
        <v>1987年/昭和62年</v>
      </c>
      <c r="C639" s="24" t="s">
        <v>398</v>
      </c>
      <c r="D639" s="24">
        <v>1987</v>
      </c>
      <c r="E639" s="26" t="s">
        <v>2283</v>
      </c>
      <c r="F639" s="24" t="str">
        <f t="shared" si="79"/>
        <v>OB198719</v>
      </c>
      <c r="G639" s="158" t="s">
        <v>373</v>
      </c>
      <c r="H639" s="158" t="s">
        <v>3081</v>
      </c>
      <c r="I639" s="159" t="e">
        <f>VLOOKUP(A639,#REF!,6,FALSE)</f>
        <v>#REF!</v>
      </c>
      <c r="J639" s="160" t="s">
        <v>409</v>
      </c>
      <c r="K639" s="161">
        <v>1987</v>
      </c>
      <c r="L639" s="162"/>
      <c r="M639" s="162"/>
      <c r="N639" s="163"/>
      <c r="O639" s="164"/>
      <c r="P639" s="399" t="e">
        <f>#REF!</f>
        <v>#REF!</v>
      </c>
      <c r="Q639" s="399" t="s">
        <v>180</v>
      </c>
      <c r="R639" s="128"/>
      <c r="S639" s="128"/>
      <c r="T639" s="128"/>
      <c r="U639" s="129"/>
      <c r="V639" s="129"/>
      <c r="W639" s="129"/>
      <c r="X639" s="129"/>
      <c r="Y639" s="129"/>
      <c r="Z639" s="3" t="e">
        <f t="shared" si="80"/>
        <v>#REF!</v>
      </c>
    </row>
    <row r="640" spans="1:26" ht="13.5">
      <c r="A640" s="111" t="s">
        <v>2121</v>
      </c>
      <c r="B640" s="84" t="str">
        <f t="shared" si="81"/>
        <v>1987年/昭和62年</v>
      </c>
      <c r="C640" s="24" t="s">
        <v>398</v>
      </c>
      <c r="D640" s="24">
        <v>1987</v>
      </c>
      <c r="E640" s="26" t="s">
        <v>2284</v>
      </c>
      <c r="F640" s="24" t="str">
        <f t="shared" si="79"/>
        <v>OB198720</v>
      </c>
      <c r="G640" s="157" t="s">
        <v>30</v>
      </c>
      <c r="H640" s="158" t="s">
        <v>589</v>
      </c>
      <c r="I640" s="159" t="e">
        <f>VLOOKUP(A640,#REF!,6,FALSE)</f>
        <v>#REF!</v>
      </c>
      <c r="J640" s="160" t="s">
        <v>409</v>
      </c>
      <c r="K640" s="161">
        <v>1987</v>
      </c>
      <c r="L640" s="162"/>
      <c r="M640" s="162"/>
      <c r="N640" s="163"/>
      <c r="O640" s="164"/>
      <c r="P640" s="399" t="e">
        <f>#REF!</f>
        <v>#REF!</v>
      </c>
      <c r="Q640" s="399" t="s">
        <v>180</v>
      </c>
      <c r="R640" s="128"/>
      <c r="S640" s="128"/>
      <c r="T640" s="128"/>
      <c r="U640" s="129"/>
      <c r="V640" s="129"/>
      <c r="W640" s="129"/>
      <c r="X640" s="129"/>
      <c r="Y640" s="129"/>
      <c r="Z640" s="3" t="e">
        <f t="shared" si="80"/>
        <v>#REF!</v>
      </c>
    </row>
    <row r="641" spans="1:26" ht="13.5">
      <c r="A641" s="111" t="s">
        <v>2513</v>
      </c>
      <c r="B641" s="25" t="str">
        <f t="shared" si="81"/>
        <v>1987年/昭和62年</v>
      </c>
      <c r="C641" s="24" t="s">
        <v>398</v>
      </c>
      <c r="D641" s="24">
        <v>1987</v>
      </c>
      <c r="E641" s="26" t="s">
        <v>2285</v>
      </c>
      <c r="F641" s="24" t="str">
        <f t="shared" si="79"/>
        <v>OB198721</v>
      </c>
      <c r="G641" s="157" t="s">
        <v>1042</v>
      </c>
      <c r="H641" s="158" t="s">
        <v>1527</v>
      </c>
      <c r="I641" s="159" t="e">
        <f>VLOOKUP(A641,#REF!,6,FALSE)</f>
        <v>#REF!</v>
      </c>
      <c r="J641" s="160" t="s">
        <v>409</v>
      </c>
      <c r="K641" s="161">
        <v>1987</v>
      </c>
      <c r="L641" s="162"/>
      <c r="M641" s="162"/>
      <c r="N641" s="163"/>
      <c r="O641" s="164"/>
      <c r="P641" s="399" t="e">
        <f>#REF!</f>
        <v>#REF!</v>
      </c>
      <c r="Q641" s="399" t="s">
        <v>180</v>
      </c>
      <c r="R641" s="128"/>
      <c r="S641" s="128"/>
      <c r="T641" s="128"/>
      <c r="U641" s="129"/>
      <c r="V641" s="129"/>
      <c r="W641" s="129"/>
      <c r="X641" s="129"/>
      <c r="Y641" s="129"/>
      <c r="Z641" s="3" t="e">
        <f t="shared" si="80"/>
        <v>#REF!</v>
      </c>
    </row>
    <row r="642" spans="1:26" s="15" customFormat="1" ht="14.25" customHeight="1">
      <c r="A642" s="200"/>
      <c r="B642" s="37"/>
      <c r="C642" s="200"/>
      <c r="D642" s="200"/>
      <c r="E642" s="201"/>
      <c r="F642" s="200"/>
      <c r="G642" s="168">
        <f>COUNTA(G621:G641)</f>
        <v>21</v>
      </c>
      <c r="H642" s="168"/>
      <c r="I642" s="159"/>
      <c r="J642" s="170"/>
      <c r="K642" s="170"/>
      <c r="L642" s="171">
        <f>COUNTA(L621:L641)</f>
        <v>0</v>
      </c>
      <c r="M642" s="172">
        <f>COUNTA(G621:G641)-COUNTA(L621:L641)</f>
        <v>21</v>
      </c>
      <c r="N642" s="173"/>
      <c r="O642" s="202"/>
      <c r="P642" s="141">
        <f>COUNTIF(P621:P641,12000)</f>
        <v>0</v>
      </c>
      <c r="Q642" s="141">
        <v>1</v>
      </c>
      <c r="R642" s="175">
        <v>3</v>
      </c>
      <c r="S642" s="176">
        <f>COUNTA(S621:S641)</f>
        <v>1</v>
      </c>
      <c r="T642" s="141">
        <f>COUNTA(T621:T641)</f>
        <v>0</v>
      </c>
      <c r="U642" s="142"/>
      <c r="V642" s="142"/>
      <c r="W642" s="142"/>
      <c r="X642" s="142"/>
      <c r="Y642" s="142"/>
      <c r="Z642" s="3"/>
    </row>
    <row r="643" spans="1:26" s="15" customFormat="1" ht="14.25" customHeight="1">
      <c r="A643" s="200"/>
      <c r="B643" s="37"/>
      <c r="C643" s="200"/>
      <c r="D643" s="200"/>
      <c r="E643" s="201"/>
      <c r="F643" s="200"/>
      <c r="G643" s="177"/>
      <c r="H643" s="177"/>
      <c r="I643" s="159"/>
      <c r="J643" s="179"/>
      <c r="K643" s="179"/>
      <c r="L643" s="180"/>
      <c r="M643" s="167" t="s">
        <v>2805</v>
      </c>
      <c r="N643" s="166"/>
      <c r="O643" s="192"/>
      <c r="P643" s="181" t="e">
        <f>SUM(P621:P641)</f>
        <v>#REF!</v>
      </c>
      <c r="Q643" s="181">
        <v>12000</v>
      </c>
      <c r="R643" s="128">
        <v>36000</v>
      </c>
      <c r="S643" s="129">
        <f>SUM(S621:S641)</f>
        <v>12000</v>
      </c>
      <c r="T643" s="129">
        <f>SUM(T621:T641)</f>
        <v>0</v>
      </c>
      <c r="U643" s="142"/>
      <c r="V643" s="142"/>
      <c r="W643" s="142"/>
      <c r="X643" s="142"/>
      <c r="Y643" s="142"/>
      <c r="Z643" s="3"/>
    </row>
    <row r="644" spans="1:26" s="15" customFormat="1" ht="14.25" customHeight="1">
      <c r="A644" s="200"/>
      <c r="B644" s="37"/>
      <c r="C644" s="200"/>
      <c r="D644" s="200"/>
      <c r="E644" s="201"/>
      <c r="F644" s="200"/>
      <c r="G644" s="177"/>
      <c r="H644" s="177"/>
      <c r="I644" s="159"/>
      <c r="J644" s="179"/>
      <c r="K644" s="179"/>
      <c r="L644" s="180"/>
      <c r="M644" s="167" t="s">
        <v>2806</v>
      </c>
      <c r="N644" s="166"/>
      <c r="O644" s="192"/>
      <c r="P644" s="181">
        <f>$M642*12000</f>
        <v>252000</v>
      </c>
      <c r="Q644" s="181">
        <v>252000</v>
      </c>
      <c r="R644" s="128">
        <v>252000</v>
      </c>
      <c r="S644" s="129">
        <f>$M642*12000</f>
        <v>252000</v>
      </c>
      <c r="T644" s="129">
        <f>$M642*12000</f>
        <v>252000</v>
      </c>
      <c r="U644" s="142"/>
      <c r="V644" s="142"/>
      <c r="W644" s="142"/>
      <c r="X644" s="142"/>
      <c r="Y644" s="142"/>
      <c r="Z644" s="3"/>
    </row>
    <row r="645" spans="1:26" s="15" customFormat="1" ht="14.25" customHeight="1">
      <c r="A645" s="200"/>
      <c r="B645" s="37"/>
      <c r="C645" s="200"/>
      <c r="D645" s="200"/>
      <c r="E645" s="201"/>
      <c r="F645" s="200"/>
      <c r="G645" s="177"/>
      <c r="H645" s="177"/>
      <c r="I645" s="159"/>
      <c r="J645" s="179"/>
      <c r="K645" s="179"/>
      <c r="L645" s="180"/>
      <c r="M645" s="182" t="s">
        <v>2807</v>
      </c>
      <c r="N645" s="183"/>
      <c r="O645" s="203"/>
      <c r="P645" s="184" t="e">
        <f>P643-P644</f>
        <v>#REF!</v>
      </c>
      <c r="Q645" s="184">
        <v>-240000</v>
      </c>
      <c r="R645" s="128">
        <v>-216000</v>
      </c>
      <c r="S645" s="129">
        <f>S643-S644</f>
        <v>-240000</v>
      </c>
      <c r="T645" s="129">
        <f>T643-T644</f>
        <v>-252000</v>
      </c>
      <c r="U645" s="142"/>
      <c r="V645" s="142"/>
      <c r="W645" s="142"/>
      <c r="X645" s="142"/>
      <c r="Y645" s="142"/>
      <c r="Z645" s="3"/>
    </row>
    <row r="646" spans="1:26" s="15" customFormat="1" ht="14.25" customHeight="1">
      <c r="A646" s="200"/>
      <c r="B646" s="60"/>
      <c r="C646" s="200"/>
      <c r="D646" s="200"/>
      <c r="E646" s="201"/>
      <c r="F646" s="200"/>
      <c r="G646" s="177"/>
      <c r="H646" s="177"/>
      <c r="I646" s="159"/>
      <c r="J646" s="179"/>
      <c r="K646" s="179"/>
      <c r="L646" s="180"/>
      <c r="M646" s="185" t="s">
        <v>2808</v>
      </c>
      <c r="N646" s="186"/>
      <c r="O646" s="204"/>
      <c r="P646" s="233">
        <f>P642/$M642</f>
        <v>0</v>
      </c>
      <c r="Q646" s="233">
        <v>0.047619047619047616</v>
      </c>
      <c r="R646" s="189">
        <v>0.14285714285714285</v>
      </c>
      <c r="S646" s="156">
        <f>S642/$M642</f>
        <v>0.047619047619047616</v>
      </c>
      <c r="T646" s="156">
        <f>T642/$M642</f>
        <v>0</v>
      </c>
      <c r="U646" s="142"/>
      <c r="V646" s="142"/>
      <c r="W646" s="142"/>
      <c r="X646" s="142"/>
      <c r="Y646" s="142"/>
      <c r="Z646" s="3"/>
    </row>
    <row r="647" spans="1:26" ht="13.5">
      <c r="A647" s="111" t="s">
        <v>2122</v>
      </c>
      <c r="B647" s="84" t="str">
        <f>J647</f>
        <v>1988年/昭和63年</v>
      </c>
      <c r="C647" s="24" t="s">
        <v>398</v>
      </c>
      <c r="D647" s="24">
        <v>1988</v>
      </c>
      <c r="E647" s="26" t="s">
        <v>1545</v>
      </c>
      <c r="F647" s="24" t="str">
        <f aca="true" t="shared" si="82" ref="F647:F680">CONCATENATE(C647,D647,E647)</f>
        <v>OB198801</v>
      </c>
      <c r="G647" s="157" t="s">
        <v>31</v>
      </c>
      <c r="H647" s="158" t="s">
        <v>760</v>
      </c>
      <c r="I647" s="159" t="e">
        <f>VLOOKUP(A647,#REF!,6,FALSE)</f>
        <v>#REF!</v>
      </c>
      <c r="J647" s="160" t="s">
        <v>32</v>
      </c>
      <c r="K647" s="161">
        <v>1988</v>
      </c>
      <c r="L647" s="162"/>
      <c r="M647" s="162"/>
      <c r="N647" s="163"/>
      <c r="O647" s="164"/>
      <c r="P647" s="399" t="e">
        <f>#REF!</f>
        <v>#REF!</v>
      </c>
      <c r="Q647" s="399">
        <v>0</v>
      </c>
      <c r="R647" s="128"/>
      <c r="S647" s="128"/>
      <c r="T647" s="128"/>
      <c r="U647" s="129"/>
      <c r="V647" s="129"/>
      <c r="W647" s="129"/>
      <c r="X647" s="129"/>
      <c r="Y647" s="129"/>
      <c r="Z647" s="3" t="e">
        <f aca="true" t="shared" si="83" ref="Z647:Z676">IF(P647,12000)</f>
        <v>#REF!</v>
      </c>
    </row>
    <row r="648" spans="1:26" ht="13.5">
      <c r="A648" s="111" t="s">
        <v>2123</v>
      </c>
      <c r="B648" s="84" t="str">
        <f aca="true" t="shared" si="84" ref="B648:B680">J648</f>
        <v>1988年/昭和63年</v>
      </c>
      <c r="C648" s="24" t="s">
        <v>398</v>
      </c>
      <c r="D648" s="24">
        <v>1988</v>
      </c>
      <c r="E648" s="26" t="s">
        <v>2262</v>
      </c>
      <c r="F648" s="24" t="str">
        <f t="shared" si="82"/>
        <v>OB198802</v>
      </c>
      <c r="G648" s="157" t="s">
        <v>33</v>
      </c>
      <c r="H648" s="158" t="s">
        <v>3082</v>
      </c>
      <c r="I648" s="159" t="e">
        <f>VLOOKUP(A648,#REF!,6,FALSE)</f>
        <v>#REF!</v>
      </c>
      <c r="J648" s="160" t="s">
        <v>32</v>
      </c>
      <c r="K648" s="161">
        <v>1988</v>
      </c>
      <c r="L648" s="162"/>
      <c r="M648" s="162"/>
      <c r="N648" s="163"/>
      <c r="O648" s="164"/>
      <c r="P648" s="399" t="e">
        <f>#REF!</f>
        <v>#REF!</v>
      </c>
      <c r="Q648" s="399" t="s">
        <v>180</v>
      </c>
      <c r="R648" s="128">
        <v>12000</v>
      </c>
      <c r="S648" s="128"/>
      <c r="T648" s="128"/>
      <c r="U648" s="129"/>
      <c r="V648" s="129"/>
      <c r="W648" s="129"/>
      <c r="X648" s="129"/>
      <c r="Y648" s="129"/>
      <c r="Z648" s="3" t="e">
        <f t="shared" si="83"/>
        <v>#REF!</v>
      </c>
    </row>
    <row r="649" spans="1:26" ht="13.5">
      <c r="A649" s="111" t="s">
        <v>2124</v>
      </c>
      <c r="B649" s="84" t="str">
        <f t="shared" si="84"/>
        <v>1988年/昭和63年</v>
      </c>
      <c r="C649" s="24" t="s">
        <v>398</v>
      </c>
      <c r="D649" s="24">
        <v>1988</v>
      </c>
      <c r="E649" s="26" t="s">
        <v>2264</v>
      </c>
      <c r="F649" s="24" t="str">
        <f t="shared" si="82"/>
        <v>OB198803</v>
      </c>
      <c r="G649" s="157" t="s">
        <v>3083</v>
      </c>
      <c r="H649" s="158" t="s">
        <v>3084</v>
      </c>
      <c r="I649" s="159" t="e">
        <f>VLOOKUP(A649,#REF!,6,FALSE)</f>
        <v>#REF!</v>
      </c>
      <c r="J649" s="160" t="s">
        <v>32</v>
      </c>
      <c r="K649" s="161">
        <v>1988</v>
      </c>
      <c r="L649" s="162"/>
      <c r="M649" s="167" t="s">
        <v>45</v>
      </c>
      <c r="N649" s="163"/>
      <c r="O649" s="164"/>
      <c r="P649" s="399" t="e">
        <f>#REF!</f>
        <v>#REF!</v>
      </c>
      <c r="Q649" s="399">
        <v>12000</v>
      </c>
      <c r="R649" s="128">
        <v>12000</v>
      </c>
      <c r="S649" s="128"/>
      <c r="T649" s="128"/>
      <c r="U649" s="129"/>
      <c r="V649" s="129"/>
      <c r="W649" s="129"/>
      <c r="X649" s="129"/>
      <c r="Y649" s="129"/>
      <c r="Z649" s="3" t="e">
        <f t="shared" si="83"/>
        <v>#REF!</v>
      </c>
    </row>
    <row r="650" spans="1:26" ht="13.5">
      <c r="A650" s="111" t="s">
        <v>2125</v>
      </c>
      <c r="B650" s="84" t="str">
        <f t="shared" si="84"/>
        <v>1988年/昭和63年</v>
      </c>
      <c r="C650" s="24" t="s">
        <v>398</v>
      </c>
      <c r="D650" s="24">
        <v>1988</v>
      </c>
      <c r="E650" s="26" t="s">
        <v>2266</v>
      </c>
      <c r="F650" s="24" t="str">
        <f t="shared" si="82"/>
        <v>OB198804</v>
      </c>
      <c r="G650" s="157" t="s">
        <v>34</v>
      </c>
      <c r="H650" s="158" t="s">
        <v>881</v>
      </c>
      <c r="I650" s="159" t="e">
        <f>VLOOKUP(A650,#REF!,6,FALSE)</f>
        <v>#REF!</v>
      </c>
      <c r="J650" s="160" t="s">
        <v>32</v>
      </c>
      <c r="K650" s="161">
        <v>1988</v>
      </c>
      <c r="L650" s="162"/>
      <c r="M650" s="162"/>
      <c r="N650" s="163"/>
      <c r="O650" s="164"/>
      <c r="P650" s="399" t="e">
        <f>#REF!</f>
        <v>#REF!</v>
      </c>
      <c r="Q650" s="399" t="s">
        <v>180</v>
      </c>
      <c r="R650" s="128"/>
      <c r="S650" s="128"/>
      <c r="T650" s="128"/>
      <c r="U650" s="129"/>
      <c r="V650" s="129"/>
      <c r="W650" s="129"/>
      <c r="X650" s="129"/>
      <c r="Y650" s="129"/>
      <c r="Z650" s="3" t="e">
        <f t="shared" si="83"/>
        <v>#REF!</v>
      </c>
    </row>
    <row r="651" spans="1:26" ht="13.5">
      <c r="A651" s="111" t="s">
        <v>2126</v>
      </c>
      <c r="B651" s="84" t="str">
        <f t="shared" si="84"/>
        <v>1988年/昭和63年</v>
      </c>
      <c r="C651" s="24" t="s">
        <v>398</v>
      </c>
      <c r="D651" s="24">
        <v>1988</v>
      </c>
      <c r="E651" s="26" t="s">
        <v>2268</v>
      </c>
      <c r="F651" s="24" t="str">
        <f t="shared" si="82"/>
        <v>OB198805</v>
      </c>
      <c r="G651" s="157" t="s">
        <v>35</v>
      </c>
      <c r="H651" s="158" t="s">
        <v>3085</v>
      </c>
      <c r="I651" s="159" t="e">
        <f>VLOOKUP(A651,#REF!,6,FALSE)</f>
        <v>#REF!</v>
      </c>
      <c r="J651" s="160" t="s">
        <v>32</v>
      </c>
      <c r="K651" s="161">
        <v>1988</v>
      </c>
      <c r="L651" s="162"/>
      <c r="M651" s="162"/>
      <c r="N651" s="163"/>
      <c r="O651" s="164"/>
      <c r="P651" s="399" t="e">
        <f>#REF!</f>
        <v>#REF!</v>
      </c>
      <c r="Q651" s="399" t="s">
        <v>180</v>
      </c>
      <c r="R651" s="128"/>
      <c r="S651" s="128"/>
      <c r="T651" s="128"/>
      <c r="U651" s="129"/>
      <c r="V651" s="129"/>
      <c r="W651" s="129"/>
      <c r="X651" s="129"/>
      <c r="Y651" s="129"/>
      <c r="Z651" s="3" t="e">
        <f t="shared" si="83"/>
        <v>#REF!</v>
      </c>
    </row>
    <row r="652" spans="1:26" ht="13.5">
      <c r="A652" s="111" t="s">
        <v>2127</v>
      </c>
      <c r="B652" s="84" t="str">
        <f t="shared" si="84"/>
        <v>1988年/昭和63年</v>
      </c>
      <c r="C652" s="24" t="s">
        <v>398</v>
      </c>
      <c r="D652" s="24">
        <v>1988</v>
      </c>
      <c r="E652" s="26" t="s">
        <v>2270</v>
      </c>
      <c r="F652" s="24" t="str">
        <f t="shared" si="82"/>
        <v>OB198806</v>
      </c>
      <c r="G652" s="157" t="s">
        <v>36</v>
      </c>
      <c r="H652" s="158" t="s">
        <v>3030</v>
      </c>
      <c r="I652" s="159" t="e">
        <f>VLOOKUP(A652,#REF!,6,FALSE)</f>
        <v>#REF!</v>
      </c>
      <c r="J652" s="160" t="s">
        <v>32</v>
      </c>
      <c r="K652" s="161">
        <v>1988</v>
      </c>
      <c r="L652" s="162"/>
      <c r="M652" s="162"/>
      <c r="N652" s="163"/>
      <c r="O652" s="164"/>
      <c r="P652" s="399" t="e">
        <f>#REF!</f>
        <v>#REF!</v>
      </c>
      <c r="Q652" s="399" t="s">
        <v>180</v>
      </c>
      <c r="R652" s="128"/>
      <c r="S652" s="128"/>
      <c r="T652" s="128"/>
      <c r="U652" s="129"/>
      <c r="V652" s="129"/>
      <c r="W652" s="129"/>
      <c r="X652" s="129"/>
      <c r="Y652" s="129"/>
      <c r="Z652" s="3" t="e">
        <f t="shared" si="83"/>
        <v>#REF!</v>
      </c>
    </row>
    <row r="653" spans="1:26" ht="13.5">
      <c r="A653" s="111" t="s">
        <v>2128</v>
      </c>
      <c r="B653" s="84" t="str">
        <f t="shared" si="84"/>
        <v>1988年/昭和63年</v>
      </c>
      <c r="C653" s="24" t="s">
        <v>398</v>
      </c>
      <c r="D653" s="24">
        <v>1988</v>
      </c>
      <c r="E653" s="26" t="s">
        <v>2271</v>
      </c>
      <c r="F653" s="24" t="str">
        <f t="shared" si="82"/>
        <v>OB198807</v>
      </c>
      <c r="G653" s="157" t="s">
        <v>37</v>
      </c>
      <c r="H653" s="158" t="s">
        <v>3086</v>
      </c>
      <c r="I653" s="159" t="e">
        <f>VLOOKUP(A653,#REF!,6,FALSE)</f>
        <v>#REF!</v>
      </c>
      <c r="J653" s="160" t="s">
        <v>32</v>
      </c>
      <c r="K653" s="161">
        <v>1988</v>
      </c>
      <c r="L653" s="162"/>
      <c r="M653" s="162"/>
      <c r="N653" s="163"/>
      <c r="O653" s="164"/>
      <c r="P653" s="399" t="e">
        <f>#REF!</f>
        <v>#REF!</v>
      </c>
      <c r="Q653" s="399" t="s">
        <v>180</v>
      </c>
      <c r="R653" s="128"/>
      <c r="S653" s="128"/>
      <c r="T653" s="128"/>
      <c r="U653" s="129"/>
      <c r="V653" s="129"/>
      <c r="W653" s="129"/>
      <c r="X653" s="129"/>
      <c r="Y653" s="129"/>
      <c r="Z653" s="3" t="e">
        <f t="shared" si="83"/>
        <v>#REF!</v>
      </c>
    </row>
    <row r="654" spans="1:26" ht="13.5">
      <c r="A654" s="111" t="s">
        <v>2129</v>
      </c>
      <c r="B654" s="84" t="str">
        <f t="shared" si="84"/>
        <v>1988年/昭和63年</v>
      </c>
      <c r="C654" s="24" t="s">
        <v>398</v>
      </c>
      <c r="D654" s="24">
        <v>1988</v>
      </c>
      <c r="E654" s="26" t="s">
        <v>2272</v>
      </c>
      <c r="F654" s="24" t="str">
        <f t="shared" si="82"/>
        <v>OB198808</v>
      </c>
      <c r="G654" s="157" t="s">
        <v>38</v>
      </c>
      <c r="H654" s="158" t="s">
        <v>3087</v>
      </c>
      <c r="I654" s="159" t="e">
        <f>VLOOKUP(A654,#REF!,6,FALSE)</f>
        <v>#REF!</v>
      </c>
      <c r="J654" s="160" t="s">
        <v>32</v>
      </c>
      <c r="K654" s="161">
        <v>1988</v>
      </c>
      <c r="L654" s="162"/>
      <c r="M654" s="167" t="s">
        <v>45</v>
      </c>
      <c r="N654" s="163"/>
      <c r="O654" s="164"/>
      <c r="P654" s="399" t="e">
        <f>#REF!</f>
        <v>#REF!</v>
      </c>
      <c r="Q654" s="399">
        <v>12000</v>
      </c>
      <c r="R654" s="128">
        <v>12000</v>
      </c>
      <c r="S654" s="128"/>
      <c r="T654" s="128"/>
      <c r="U654" s="129"/>
      <c r="V654" s="129"/>
      <c r="W654" s="129"/>
      <c r="X654" s="129"/>
      <c r="Y654" s="129"/>
      <c r="Z654" s="3" t="e">
        <f t="shared" si="83"/>
        <v>#REF!</v>
      </c>
    </row>
    <row r="655" spans="1:26" ht="13.5">
      <c r="A655" s="111" t="s">
        <v>2130</v>
      </c>
      <c r="B655" s="84" t="str">
        <f t="shared" si="84"/>
        <v>1988年/昭和63年</v>
      </c>
      <c r="C655" s="24" t="s">
        <v>398</v>
      </c>
      <c r="D655" s="24">
        <v>1988</v>
      </c>
      <c r="E655" s="26" t="s">
        <v>2273</v>
      </c>
      <c r="F655" s="24" t="str">
        <f t="shared" si="82"/>
        <v>OB198809</v>
      </c>
      <c r="G655" s="157" t="s">
        <v>3088</v>
      </c>
      <c r="H655" s="158" t="s">
        <v>752</v>
      </c>
      <c r="I655" s="159" t="e">
        <f>VLOOKUP(A655,#REF!,6,FALSE)</f>
        <v>#REF!</v>
      </c>
      <c r="J655" s="160" t="s">
        <v>32</v>
      </c>
      <c r="K655" s="161">
        <v>1988</v>
      </c>
      <c r="L655" s="162"/>
      <c r="M655" s="162"/>
      <c r="N655" s="163"/>
      <c r="O655" s="164"/>
      <c r="P655" s="399" t="e">
        <f>#REF!</f>
        <v>#REF!</v>
      </c>
      <c r="Q655" s="399" t="s">
        <v>180</v>
      </c>
      <c r="R655" s="128"/>
      <c r="S655" s="128"/>
      <c r="T655" s="128"/>
      <c r="U655" s="129"/>
      <c r="V655" s="129"/>
      <c r="W655" s="129"/>
      <c r="X655" s="129"/>
      <c r="Y655" s="129"/>
      <c r="Z655" s="3" t="e">
        <f t="shared" si="83"/>
        <v>#REF!</v>
      </c>
    </row>
    <row r="656" spans="1:26" ht="13.5">
      <c r="A656" s="111" t="s">
        <v>2131</v>
      </c>
      <c r="B656" s="84" t="str">
        <f t="shared" si="84"/>
        <v>1988年/昭和63年</v>
      </c>
      <c r="C656" s="24" t="s">
        <v>398</v>
      </c>
      <c r="D656" s="24">
        <v>1988</v>
      </c>
      <c r="E656" s="26" t="s">
        <v>2274</v>
      </c>
      <c r="F656" s="24" t="str">
        <f t="shared" si="82"/>
        <v>OB198810</v>
      </c>
      <c r="G656" s="157" t="s">
        <v>3089</v>
      </c>
      <c r="H656" s="158" t="s">
        <v>2724</v>
      </c>
      <c r="I656" s="159" t="e">
        <f>VLOOKUP(A656,#REF!,6,FALSE)</f>
        <v>#REF!</v>
      </c>
      <c r="J656" s="160" t="s">
        <v>32</v>
      </c>
      <c r="K656" s="161">
        <v>1988</v>
      </c>
      <c r="L656" s="162"/>
      <c r="M656" s="162"/>
      <c r="N656" s="163"/>
      <c r="O656" s="164"/>
      <c r="P656" s="399" t="e">
        <f>#REF!</f>
        <v>#REF!</v>
      </c>
      <c r="Q656" s="399" t="s">
        <v>180</v>
      </c>
      <c r="R656" s="128"/>
      <c r="S656" s="128">
        <v>12000</v>
      </c>
      <c r="T656" s="128"/>
      <c r="U656" s="129"/>
      <c r="V656" s="129"/>
      <c r="W656" s="129"/>
      <c r="X656" s="129"/>
      <c r="Y656" s="129"/>
      <c r="Z656" s="3" t="e">
        <f t="shared" si="83"/>
        <v>#REF!</v>
      </c>
    </row>
    <row r="657" spans="1:26" ht="13.5">
      <c r="A657" s="111" t="s">
        <v>2132</v>
      </c>
      <c r="B657" s="84" t="str">
        <f t="shared" si="84"/>
        <v>1988年/昭和63年</v>
      </c>
      <c r="C657" s="24" t="s">
        <v>398</v>
      </c>
      <c r="D657" s="24">
        <v>1988</v>
      </c>
      <c r="E657" s="26" t="s">
        <v>2275</v>
      </c>
      <c r="F657" s="24" t="str">
        <f t="shared" si="82"/>
        <v>OB198811</v>
      </c>
      <c r="G657" s="157" t="s">
        <v>39</v>
      </c>
      <c r="H657" s="158" t="s">
        <v>3090</v>
      </c>
      <c r="I657" s="159" t="e">
        <f>VLOOKUP(A657,#REF!,6,FALSE)</f>
        <v>#REF!</v>
      </c>
      <c r="J657" s="160" t="s">
        <v>32</v>
      </c>
      <c r="K657" s="161">
        <v>1988</v>
      </c>
      <c r="L657" s="162"/>
      <c r="M657" s="162"/>
      <c r="N657" s="163"/>
      <c r="O657" s="164"/>
      <c r="P657" s="399" t="e">
        <f>#REF!</f>
        <v>#REF!</v>
      </c>
      <c r="Q657" s="399" t="s">
        <v>180</v>
      </c>
      <c r="R657" s="128"/>
      <c r="S657" s="128"/>
      <c r="T657" s="128"/>
      <c r="U657" s="129"/>
      <c r="V657" s="129"/>
      <c r="W657" s="129"/>
      <c r="X657" s="129"/>
      <c r="Y657" s="129"/>
      <c r="Z657" s="3" t="e">
        <f t="shared" si="83"/>
        <v>#REF!</v>
      </c>
    </row>
    <row r="658" spans="1:26" ht="13.5">
      <c r="A658" s="111" t="s">
        <v>2133</v>
      </c>
      <c r="B658" s="84" t="str">
        <f t="shared" si="84"/>
        <v>1988年/昭和63年</v>
      </c>
      <c r="C658" s="24" t="s">
        <v>398</v>
      </c>
      <c r="D658" s="24">
        <v>1988</v>
      </c>
      <c r="E658" s="26" t="s">
        <v>2276</v>
      </c>
      <c r="F658" s="24" t="str">
        <f t="shared" si="82"/>
        <v>OB198812</v>
      </c>
      <c r="G658" s="157" t="s">
        <v>40</v>
      </c>
      <c r="H658" s="158" t="s">
        <v>2840</v>
      </c>
      <c r="I658" s="159" t="e">
        <f>VLOOKUP(A658,#REF!,6,FALSE)</f>
        <v>#REF!</v>
      </c>
      <c r="J658" s="160" t="s">
        <v>32</v>
      </c>
      <c r="K658" s="161">
        <v>1988</v>
      </c>
      <c r="L658" s="162"/>
      <c r="M658" s="162"/>
      <c r="N658" s="163"/>
      <c r="O658" s="164"/>
      <c r="P658" s="399" t="e">
        <f>#REF!</f>
        <v>#REF!</v>
      </c>
      <c r="Q658" s="399" t="s">
        <v>180</v>
      </c>
      <c r="R658" s="128"/>
      <c r="S658" s="128"/>
      <c r="T658" s="128"/>
      <c r="U658" s="129"/>
      <c r="V658" s="129"/>
      <c r="W658" s="129"/>
      <c r="X658" s="129"/>
      <c r="Y658" s="129"/>
      <c r="Z658" s="3" t="e">
        <f t="shared" si="83"/>
        <v>#REF!</v>
      </c>
    </row>
    <row r="659" spans="1:26" ht="13.5">
      <c r="A659" s="111" t="s">
        <v>2134</v>
      </c>
      <c r="B659" s="84" t="str">
        <f t="shared" si="84"/>
        <v>1988年/昭和63年</v>
      </c>
      <c r="C659" s="24" t="s">
        <v>398</v>
      </c>
      <c r="D659" s="24">
        <v>1988</v>
      </c>
      <c r="E659" s="26" t="s">
        <v>2277</v>
      </c>
      <c r="F659" s="24" t="str">
        <f t="shared" si="82"/>
        <v>OB198813</v>
      </c>
      <c r="G659" s="157" t="s">
        <v>41</v>
      </c>
      <c r="H659" s="158" t="s">
        <v>3091</v>
      </c>
      <c r="I659" s="159" t="e">
        <f>VLOOKUP(A659,#REF!,6,FALSE)</f>
        <v>#REF!</v>
      </c>
      <c r="J659" s="160" t="s">
        <v>32</v>
      </c>
      <c r="K659" s="161">
        <v>1988</v>
      </c>
      <c r="L659" s="162"/>
      <c r="M659" s="167" t="s">
        <v>45</v>
      </c>
      <c r="N659" s="163"/>
      <c r="O659" s="164"/>
      <c r="P659" s="399" t="e">
        <f>#REF!</f>
        <v>#REF!</v>
      </c>
      <c r="Q659" s="399">
        <v>12000</v>
      </c>
      <c r="R659" s="128">
        <v>12000</v>
      </c>
      <c r="S659" s="128">
        <v>12000</v>
      </c>
      <c r="T659" s="128"/>
      <c r="U659" s="129"/>
      <c r="V659" s="129"/>
      <c r="W659" s="129"/>
      <c r="X659" s="129"/>
      <c r="Y659" s="129"/>
      <c r="Z659" s="3" t="e">
        <f t="shared" si="83"/>
        <v>#REF!</v>
      </c>
    </row>
    <row r="660" spans="1:26" ht="13.5">
      <c r="A660" s="111" t="s">
        <v>2135</v>
      </c>
      <c r="B660" s="84" t="str">
        <f t="shared" si="84"/>
        <v>1988年/昭和63年</v>
      </c>
      <c r="C660" s="24" t="s">
        <v>398</v>
      </c>
      <c r="D660" s="24">
        <v>1988</v>
      </c>
      <c r="E660" s="26" t="s">
        <v>2278</v>
      </c>
      <c r="F660" s="24" t="str">
        <f t="shared" si="82"/>
        <v>OB198814</v>
      </c>
      <c r="G660" s="157" t="s">
        <v>42</v>
      </c>
      <c r="H660" s="158" t="s">
        <v>2691</v>
      </c>
      <c r="I660" s="159" t="e">
        <f>VLOOKUP(A660,#REF!,6,FALSE)</f>
        <v>#REF!</v>
      </c>
      <c r="J660" s="160" t="s">
        <v>32</v>
      </c>
      <c r="K660" s="161">
        <v>1988</v>
      </c>
      <c r="L660" s="162"/>
      <c r="M660" s="162"/>
      <c r="N660" s="163"/>
      <c r="O660" s="164"/>
      <c r="P660" s="399" t="e">
        <f>#REF!</f>
        <v>#REF!</v>
      </c>
      <c r="Q660" s="399" t="s">
        <v>180</v>
      </c>
      <c r="R660" s="128"/>
      <c r="S660" s="128">
        <v>12000</v>
      </c>
      <c r="T660" s="128"/>
      <c r="U660" s="129"/>
      <c r="V660" s="129"/>
      <c r="W660" s="129"/>
      <c r="X660" s="129"/>
      <c r="Y660" s="129"/>
      <c r="Z660" s="3" t="e">
        <f t="shared" si="83"/>
        <v>#REF!</v>
      </c>
    </row>
    <row r="661" spans="1:26" ht="13.5">
      <c r="A661" s="111" t="s">
        <v>2136</v>
      </c>
      <c r="B661" s="84" t="str">
        <f t="shared" si="84"/>
        <v>1988年/昭和63年</v>
      </c>
      <c r="C661" s="24" t="s">
        <v>398</v>
      </c>
      <c r="D661" s="24">
        <v>1988</v>
      </c>
      <c r="E661" s="26" t="s">
        <v>2279</v>
      </c>
      <c r="F661" s="24" t="str">
        <f t="shared" si="82"/>
        <v>OB198815</v>
      </c>
      <c r="G661" s="157" t="s">
        <v>468</v>
      </c>
      <c r="H661" s="158" t="s">
        <v>761</v>
      </c>
      <c r="I661" s="159" t="e">
        <f>VLOOKUP(A661,#REF!,6,FALSE)</f>
        <v>#REF!</v>
      </c>
      <c r="J661" s="160" t="s">
        <v>32</v>
      </c>
      <c r="K661" s="161">
        <v>1988</v>
      </c>
      <c r="L661" s="162"/>
      <c r="M661" s="162"/>
      <c r="N661" s="163"/>
      <c r="O661" s="164"/>
      <c r="P661" s="399" t="e">
        <f>#REF!</f>
        <v>#REF!</v>
      </c>
      <c r="Q661" s="399" t="s">
        <v>180</v>
      </c>
      <c r="R661" s="128"/>
      <c r="S661" s="128"/>
      <c r="T661" s="128"/>
      <c r="U661" s="129"/>
      <c r="V661" s="129"/>
      <c r="W661" s="129"/>
      <c r="X661" s="129"/>
      <c r="Y661" s="129"/>
      <c r="Z661" s="3" t="e">
        <f t="shared" si="83"/>
        <v>#REF!</v>
      </c>
    </row>
    <row r="662" spans="1:26" ht="13.5">
      <c r="A662" s="111" t="s">
        <v>2137</v>
      </c>
      <c r="B662" s="84" t="str">
        <f t="shared" si="84"/>
        <v>1988年/昭和63年</v>
      </c>
      <c r="C662" s="24" t="s">
        <v>398</v>
      </c>
      <c r="D662" s="24">
        <v>1988</v>
      </c>
      <c r="E662" s="26" t="s">
        <v>2280</v>
      </c>
      <c r="F662" s="24" t="str">
        <f t="shared" si="82"/>
        <v>OB198816</v>
      </c>
      <c r="G662" s="157" t="s">
        <v>3092</v>
      </c>
      <c r="H662" s="158" t="s">
        <v>3093</v>
      </c>
      <c r="I662" s="159" t="e">
        <f>VLOOKUP(A662,#REF!,6,FALSE)</f>
        <v>#REF!</v>
      </c>
      <c r="J662" s="160" t="s">
        <v>32</v>
      </c>
      <c r="K662" s="161">
        <v>1988</v>
      </c>
      <c r="L662" s="162"/>
      <c r="M662" s="162"/>
      <c r="N662" s="163"/>
      <c r="O662" s="164"/>
      <c r="P662" s="399" t="e">
        <f>#REF!</f>
        <v>#REF!</v>
      </c>
      <c r="Q662" s="399">
        <v>12000</v>
      </c>
      <c r="R662" s="128"/>
      <c r="S662" s="128">
        <v>12000</v>
      </c>
      <c r="T662" s="128"/>
      <c r="U662" s="129"/>
      <c r="V662" s="129"/>
      <c r="W662" s="129"/>
      <c r="X662" s="129"/>
      <c r="Y662" s="129"/>
      <c r="Z662" s="3" t="e">
        <f t="shared" si="83"/>
        <v>#REF!</v>
      </c>
    </row>
    <row r="663" spans="1:26" ht="13.5">
      <c r="A663" s="111" t="s">
        <v>2138</v>
      </c>
      <c r="B663" s="84" t="str">
        <f t="shared" si="84"/>
        <v>1988年/昭和63年</v>
      </c>
      <c r="C663" s="24" t="s">
        <v>398</v>
      </c>
      <c r="D663" s="24">
        <v>1988</v>
      </c>
      <c r="E663" s="26" t="s">
        <v>2281</v>
      </c>
      <c r="F663" s="24" t="str">
        <f t="shared" si="82"/>
        <v>OB198817</v>
      </c>
      <c r="G663" s="157" t="s">
        <v>3094</v>
      </c>
      <c r="H663" s="158" t="s">
        <v>3047</v>
      </c>
      <c r="I663" s="159" t="e">
        <f>VLOOKUP(A663,#REF!,6,FALSE)</f>
        <v>#REF!</v>
      </c>
      <c r="J663" s="160" t="s">
        <v>32</v>
      </c>
      <c r="K663" s="161">
        <v>1988</v>
      </c>
      <c r="L663" s="162"/>
      <c r="M663" s="162"/>
      <c r="N663" s="163"/>
      <c r="O663" s="164"/>
      <c r="P663" s="399" t="e">
        <f>#REF!</f>
        <v>#REF!</v>
      </c>
      <c r="Q663" s="399" t="s">
        <v>180</v>
      </c>
      <c r="R663" s="128"/>
      <c r="S663" s="128"/>
      <c r="T663" s="128"/>
      <c r="U663" s="129"/>
      <c r="V663" s="129"/>
      <c r="W663" s="129"/>
      <c r="X663" s="129"/>
      <c r="Y663" s="129"/>
      <c r="Z663" s="3" t="e">
        <f t="shared" si="83"/>
        <v>#REF!</v>
      </c>
    </row>
    <row r="664" spans="1:26" ht="13.5">
      <c r="A664" s="111" t="s">
        <v>2139</v>
      </c>
      <c r="B664" s="84" t="str">
        <f t="shared" si="84"/>
        <v>1988年/昭和63年</v>
      </c>
      <c r="C664" s="24" t="s">
        <v>398</v>
      </c>
      <c r="D664" s="24">
        <v>1988</v>
      </c>
      <c r="E664" s="26" t="s">
        <v>2282</v>
      </c>
      <c r="F664" s="24" t="str">
        <f t="shared" si="82"/>
        <v>OB198818</v>
      </c>
      <c r="G664" s="157" t="s">
        <v>983</v>
      </c>
      <c r="H664" s="158" t="s">
        <v>1514</v>
      </c>
      <c r="I664" s="159" t="e">
        <f>VLOOKUP(A664,#REF!,6,FALSE)</f>
        <v>#REF!</v>
      </c>
      <c r="J664" s="160" t="s">
        <v>32</v>
      </c>
      <c r="K664" s="161">
        <v>1988</v>
      </c>
      <c r="L664" s="162"/>
      <c r="M664" s="167" t="s">
        <v>45</v>
      </c>
      <c r="N664" s="163"/>
      <c r="O664" s="164"/>
      <c r="P664" s="399" t="e">
        <f>#REF!</f>
        <v>#REF!</v>
      </c>
      <c r="Q664" s="399">
        <v>12000</v>
      </c>
      <c r="R664" s="128">
        <v>12000</v>
      </c>
      <c r="S664" s="128"/>
      <c r="T664" s="128"/>
      <c r="U664" s="129"/>
      <c r="V664" s="129"/>
      <c r="W664" s="129"/>
      <c r="X664" s="129"/>
      <c r="Y664" s="129"/>
      <c r="Z664" s="3" t="e">
        <f t="shared" si="83"/>
        <v>#REF!</v>
      </c>
    </row>
    <row r="665" spans="1:26" ht="13.5">
      <c r="A665" s="111" t="s">
        <v>2140</v>
      </c>
      <c r="B665" s="84" t="str">
        <f t="shared" si="84"/>
        <v>1988年/昭和63年</v>
      </c>
      <c r="C665" s="24" t="s">
        <v>398</v>
      </c>
      <c r="D665" s="24">
        <v>1988</v>
      </c>
      <c r="E665" s="26" t="s">
        <v>2283</v>
      </c>
      <c r="F665" s="24" t="str">
        <f t="shared" si="82"/>
        <v>OB198819</v>
      </c>
      <c r="G665" s="157" t="s">
        <v>984</v>
      </c>
      <c r="H665" s="158" t="s">
        <v>355</v>
      </c>
      <c r="I665" s="159" t="e">
        <f>VLOOKUP(A665,#REF!,6,FALSE)</f>
        <v>#REF!</v>
      </c>
      <c r="J665" s="160" t="s">
        <v>32</v>
      </c>
      <c r="K665" s="161">
        <v>1988</v>
      </c>
      <c r="L665" s="162"/>
      <c r="M665" s="162"/>
      <c r="N665" s="163"/>
      <c r="O665" s="164"/>
      <c r="P665" s="399" t="e">
        <f>#REF!</f>
        <v>#REF!</v>
      </c>
      <c r="Q665" s="399">
        <v>0</v>
      </c>
      <c r="R665" s="128"/>
      <c r="S665" s="128"/>
      <c r="T665" s="128"/>
      <c r="U665" s="129"/>
      <c r="V665" s="129"/>
      <c r="W665" s="129"/>
      <c r="X665" s="129"/>
      <c r="Y665" s="129"/>
      <c r="Z665" s="3" t="e">
        <f t="shared" si="83"/>
        <v>#REF!</v>
      </c>
    </row>
    <row r="666" spans="1:26" ht="13.5">
      <c r="A666" s="111" t="s">
        <v>2141</v>
      </c>
      <c r="B666" s="84" t="str">
        <f t="shared" si="84"/>
        <v>1988年/昭和63年</v>
      </c>
      <c r="C666" s="24" t="s">
        <v>398</v>
      </c>
      <c r="D666" s="24">
        <v>1988</v>
      </c>
      <c r="E666" s="26" t="s">
        <v>2284</v>
      </c>
      <c r="F666" s="24" t="str">
        <f t="shared" si="82"/>
        <v>OB198820</v>
      </c>
      <c r="G666" s="157" t="s">
        <v>1055</v>
      </c>
      <c r="H666" s="158" t="s">
        <v>3078</v>
      </c>
      <c r="I666" s="159" t="e">
        <f>VLOOKUP(A666,#REF!,6,FALSE)</f>
        <v>#REF!</v>
      </c>
      <c r="J666" s="160" t="s">
        <v>32</v>
      </c>
      <c r="K666" s="161">
        <v>1988</v>
      </c>
      <c r="L666" s="162"/>
      <c r="M666" s="162"/>
      <c r="N666" s="163"/>
      <c r="O666" s="164"/>
      <c r="P666" s="399" t="e">
        <f>#REF!</f>
        <v>#REF!</v>
      </c>
      <c r="Q666" s="399">
        <v>0</v>
      </c>
      <c r="R666" s="128"/>
      <c r="S666" s="128"/>
      <c r="T666" s="128"/>
      <c r="U666" s="129"/>
      <c r="V666" s="129"/>
      <c r="W666" s="129"/>
      <c r="X666" s="129"/>
      <c r="Y666" s="129"/>
      <c r="Z666" s="3" t="e">
        <f t="shared" si="83"/>
        <v>#REF!</v>
      </c>
    </row>
    <row r="667" spans="1:26" ht="13.5">
      <c r="A667" s="111" t="s">
        <v>2142</v>
      </c>
      <c r="B667" s="84" t="str">
        <f t="shared" si="84"/>
        <v>1988年/昭和63年</v>
      </c>
      <c r="C667" s="24" t="s">
        <v>398</v>
      </c>
      <c r="D667" s="24">
        <v>1988</v>
      </c>
      <c r="E667" s="26" t="s">
        <v>2285</v>
      </c>
      <c r="F667" s="24" t="str">
        <f t="shared" si="82"/>
        <v>OB198821</v>
      </c>
      <c r="G667" s="157" t="s">
        <v>1056</v>
      </c>
      <c r="H667" s="158" t="s">
        <v>720</v>
      </c>
      <c r="I667" s="159" t="e">
        <f>VLOOKUP(A667,#REF!,6,FALSE)</f>
        <v>#REF!</v>
      </c>
      <c r="J667" s="160" t="s">
        <v>32</v>
      </c>
      <c r="K667" s="161">
        <v>1988</v>
      </c>
      <c r="L667" s="162"/>
      <c r="M667" s="162"/>
      <c r="N667" s="163"/>
      <c r="O667" s="164"/>
      <c r="P667" s="399" t="e">
        <f>#REF!</f>
        <v>#REF!</v>
      </c>
      <c r="Q667" s="399">
        <v>0</v>
      </c>
      <c r="R667" s="128"/>
      <c r="S667" s="128"/>
      <c r="T667" s="128"/>
      <c r="U667" s="129"/>
      <c r="V667" s="129"/>
      <c r="W667" s="129"/>
      <c r="X667" s="129"/>
      <c r="Y667" s="129"/>
      <c r="Z667" s="3" t="e">
        <f t="shared" si="83"/>
        <v>#REF!</v>
      </c>
    </row>
    <row r="668" spans="1:26" ht="13.5">
      <c r="A668" s="111" t="s">
        <v>2143</v>
      </c>
      <c r="B668" s="84" t="str">
        <f t="shared" si="84"/>
        <v>1988年/昭和63年</v>
      </c>
      <c r="C668" s="24" t="s">
        <v>398</v>
      </c>
      <c r="D668" s="24">
        <v>1988</v>
      </c>
      <c r="E668" s="26" t="s">
        <v>2286</v>
      </c>
      <c r="F668" s="24" t="str">
        <f t="shared" si="82"/>
        <v>OB198822</v>
      </c>
      <c r="G668" s="157" t="s">
        <v>3095</v>
      </c>
      <c r="H668" s="158" t="s">
        <v>721</v>
      </c>
      <c r="I668" s="159" t="e">
        <f>VLOOKUP(A668,#REF!,6,FALSE)</f>
        <v>#REF!</v>
      </c>
      <c r="J668" s="160" t="s">
        <v>32</v>
      </c>
      <c r="K668" s="161">
        <v>1988</v>
      </c>
      <c r="L668" s="162"/>
      <c r="M668" s="162"/>
      <c r="N668" s="163"/>
      <c r="O668" s="164"/>
      <c r="P668" s="399" t="e">
        <f>#REF!</f>
        <v>#REF!</v>
      </c>
      <c r="Q668" s="399">
        <v>0</v>
      </c>
      <c r="R668" s="128"/>
      <c r="S668" s="128"/>
      <c r="T668" s="128"/>
      <c r="U668" s="129"/>
      <c r="V668" s="129"/>
      <c r="W668" s="129"/>
      <c r="X668" s="129"/>
      <c r="Y668" s="129"/>
      <c r="Z668" s="3" t="e">
        <f t="shared" si="83"/>
        <v>#REF!</v>
      </c>
    </row>
    <row r="669" spans="1:26" ht="13.5">
      <c r="A669" s="111" t="s">
        <v>2144</v>
      </c>
      <c r="B669" s="84" t="str">
        <f t="shared" si="84"/>
        <v>1988年/昭和63年</v>
      </c>
      <c r="C669" s="24" t="s">
        <v>398</v>
      </c>
      <c r="D669" s="24">
        <v>1988</v>
      </c>
      <c r="E669" s="26" t="s">
        <v>2287</v>
      </c>
      <c r="F669" s="24" t="str">
        <f t="shared" si="82"/>
        <v>OB198823</v>
      </c>
      <c r="G669" s="157" t="s">
        <v>1057</v>
      </c>
      <c r="H669" s="158" t="s">
        <v>698</v>
      </c>
      <c r="I669" s="159" t="e">
        <f>VLOOKUP(A669,#REF!,6,FALSE)</f>
        <v>#REF!</v>
      </c>
      <c r="J669" s="160" t="s">
        <v>32</v>
      </c>
      <c r="K669" s="161">
        <v>1988</v>
      </c>
      <c r="L669" s="162"/>
      <c r="M669" s="162"/>
      <c r="N669" s="163"/>
      <c r="O669" s="164"/>
      <c r="P669" s="399" t="e">
        <f>#REF!</f>
        <v>#REF!</v>
      </c>
      <c r="Q669" s="399">
        <v>0</v>
      </c>
      <c r="R669" s="128"/>
      <c r="S669" s="128"/>
      <c r="T669" s="128"/>
      <c r="U669" s="129"/>
      <c r="V669" s="129"/>
      <c r="W669" s="129"/>
      <c r="X669" s="129"/>
      <c r="Y669" s="129"/>
      <c r="Z669" s="3" t="e">
        <f t="shared" si="83"/>
        <v>#REF!</v>
      </c>
    </row>
    <row r="670" spans="1:26" ht="13.5">
      <c r="A670" s="111" t="s">
        <v>2145</v>
      </c>
      <c r="B670" s="84" t="str">
        <f t="shared" si="84"/>
        <v>1988年/昭和63年</v>
      </c>
      <c r="C670" s="24" t="s">
        <v>398</v>
      </c>
      <c r="D670" s="24">
        <v>1988</v>
      </c>
      <c r="E670" s="26" t="s">
        <v>2288</v>
      </c>
      <c r="F670" s="24" t="str">
        <f t="shared" si="82"/>
        <v>OB198824</v>
      </c>
      <c r="G670" s="157" t="s">
        <v>3096</v>
      </c>
      <c r="H670" s="158" t="s">
        <v>771</v>
      </c>
      <c r="I670" s="159" t="e">
        <f>VLOOKUP(A670,#REF!,6,FALSE)</f>
        <v>#REF!</v>
      </c>
      <c r="J670" s="160" t="s">
        <v>32</v>
      </c>
      <c r="K670" s="161">
        <v>1988</v>
      </c>
      <c r="L670" s="162"/>
      <c r="M670" s="167" t="s">
        <v>45</v>
      </c>
      <c r="N670" s="163"/>
      <c r="O670" s="164"/>
      <c r="P670" s="399" t="e">
        <f>#REF!</f>
        <v>#REF!</v>
      </c>
      <c r="Q670" s="399">
        <v>12000</v>
      </c>
      <c r="R670" s="128">
        <v>12000</v>
      </c>
      <c r="S670" s="128"/>
      <c r="T670" s="128"/>
      <c r="U670" s="129"/>
      <c r="V670" s="129"/>
      <c r="W670" s="129"/>
      <c r="X670" s="129"/>
      <c r="Y670" s="129"/>
      <c r="Z670" s="3" t="e">
        <f t="shared" si="83"/>
        <v>#REF!</v>
      </c>
    </row>
    <row r="671" spans="1:26" ht="13.5">
      <c r="A671" s="111" t="s">
        <v>2146</v>
      </c>
      <c r="B671" s="84" t="str">
        <f t="shared" si="84"/>
        <v>1988年/昭和63年</v>
      </c>
      <c r="C671" s="24" t="s">
        <v>398</v>
      </c>
      <c r="D671" s="24">
        <v>1988</v>
      </c>
      <c r="E671" s="26" t="s">
        <v>2289</v>
      </c>
      <c r="F671" s="24" t="str">
        <f t="shared" si="82"/>
        <v>OB198825</v>
      </c>
      <c r="G671" s="157" t="s">
        <v>1058</v>
      </c>
      <c r="H671" s="158" t="s">
        <v>3097</v>
      </c>
      <c r="I671" s="159" t="e">
        <f>VLOOKUP(A671,#REF!,6,FALSE)</f>
        <v>#REF!</v>
      </c>
      <c r="J671" s="160" t="s">
        <v>32</v>
      </c>
      <c r="K671" s="161">
        <v>1988</v>
      </c>
      <c r="L671" s="162"/>
      <c r="M671" s="162"/>
      <c r="N671" s="163"/>
      <c r="O671" s="164"/>
      <c r="P671" s="399" t="e">
        <f>#REF!</f>
        <v>#REF!</v>
      </c>
      <c r="Q671" s="399">
        <v>0</v>
      </c>
      <c r="R671" s="128"/>
      <c r="S671" s="128"/>
      <c r="T671" s="128"/>
      <c r="U671" s="129"/>
      <c r="V671" s="129"/>
      <c r="W671" s="129"/>
      <c r="X671" s="129"/>
      <c r="Y671" s="129"/>
      <c r="Z671" s="3" t="e">
        <f t="shared" si="83"/>
        <v>#REF!</v>
      </c>
    </row>
    <row r="672" spans="1:26" ht="13.5">
      <c r="A672" s="111" t="s">
        <v>2147</v>
      </c>
      <c r="B672" s="84" t="str">
        <f t="shared" si="84"/>
        <v>1988年/昭和63年</v>
      </c>
      <c r="C672" s="24" t="s">
        <v>398</v>
      </c>
      <c r="D672" s="24">
        <v>1988</v>
      </c>
      <c r="E672" s="26" t="s">
        <v>2290</v>
      </c>
      <c r="F672" s="24" t="str">
        <f t="shared" si="82"/>
        <v>OB198826</v>
      </c>
      <c r="G672" s="157" t="s">
        <v>3098</v>
      </c>
      <c r="H672" s="158" t="s">
        <v>642</v>
      </c>
      <c r="I672" s="159" t="e">
        <f>VLOOKUP(A672,#REF!,6,FALSE)</f>
        <v>#REF!</v>
      </c>
      <c r="J672" s="160" t="s">
        <v>32</v>
      </c>
      <c r="K672" s="161">
        <v>1988</v>
      </c>
      <c r="L672" s="162"/>
      <c r="M672" s="162"/>
      <c r="N672" s="163"/>
      <c r="O672" s="164"/>
      <c r="P672" s="399" t="e">
        <f>#REF!</f>
        <v>#REF!</v>
      </c>
      <c r="Q672" s="399">
        <v>0</v>
      </c>
      <c r="R672" s="128"/>
      <c r="S672" s="128"/>
      <c r="T672" s="128"/>
      <c r="U672" s="129"/>
      <c r="V672" s="129"/>
      <c r="W672" s="129"/>
      <c r="X672" s="129"/>
      <c r="Y672" s="129"/>
      <c r="Z672" s="3" t="e">
        <f t="shared" si="83"/>
        <v>#REF!</v>
      </c>
    </row>
    <row r="673" spans="1:26" ht="13.5">
      <c r="A673" s="111" t="s">
        <v>2148</v>
      </c>
      <c r="B673" s="84" t="str">
        <f t="shared" si="84"/>
        <v>1988年/昭和63年</v>
      </c>
      <c r="C673" s="24" t="s">
        <v>398</v>
      </c>
      <c r="D673" s="24">
        <v>1988</v>
      </c>
      <c r="E673" s="26" t="s">
        <v>2291</v>
      </c>
      <c r="F673" s="24" t="str">
        <f t="shared" si="82"/>
        <v>OB198827</v>
      </c>
      <c r="G673" s="157" t="s">
        <v>1059</v>
      </c>
      <c r="H673" s="158" t="s">
        <v>1536</v>
      </c>
      <c r="I673" s="159" t="e">
        <f>VLOOKUP(A673,#REF!,6,FALSE)</f>
        <v>#REF!</v>
      </c>
      <c r="J673" s="160" t="s">
        <v>32</v>
      </c>
      <c r="K673" s="161">
        <v>1988</v>
      </c>
      <c r="L673" s="162"/>
      <c r="M673" s="162"/>
      <c r="N673" s="163"/>
      <c r="O673" s="164"/>
      <c r="P673" s="399" t="e">
        <f>#REF!</f>
        <v>#REF!</v>
      </c>
      <c r="Q673" s="399">
        <v>0</v>
      </c>
      <c r="R673" s="128"/>
      <c r="S673" s="128"/>
      <c r="T673" s="128"/>
      <c r="U673" s="129"/>
      <c r="V673" s="129"/>
      <c r="W673" s="129"/>
      <c r="X673" s="129"/>
      <c r="Y673" s="129"/>
      <c r="Z673" s="3" t="e">
        <f t="shared" si="83"/>
        <v>#REF!</v>
      </c>
    </row>
    <row r="674" spans="1:26" ht="13.5">
      <c r="A674" s="111" t="s">
        <v>2149</v>
      </c>
      <c r="B674" s="84" t="str">
        <f t="shared" si="84"/>
        <v>1988年/昭和63年</v>
      </c>
      <c r="C674" s="24" t="s">
        <v>398</v>
      </c>
      <c r="D674" s="24">
        <v>1988</v>
      </c>
      <c r="E674" s="26" t="s">
        <v>2292</v>
      </c>
      <c r="F674" s="24" t="str">
        <f t="shared" si="82"/>
        <v>OB198828</v>
      </c>
      <c r="G674" s="157" t="s">
        <v>1060</v>
      </c>
      <c r="H674" s="158" t="s">
        <v>1109</v>
      </c>
      <c r="I674" s="159" t="e">
        <f>VLOOKUP(A674,#REF!,6,FALSE)</f>
        <v>#REF!</v>
      </c>
      <c r="J674" s="160" t="s">
        <v>32</v>
      </c>
      <c r="K674" s="161">
        <v>1988</v>
      </c>
      <c r="L674" s="162"/>
      <c r="M674" s="162"/>
      <c r="N674" s="163"/>
      <c r="O674" s="164"/>
      <c r="P674" s="399" t="e">
        <f>#REF!</f>
        <v>#REF!</v>
      </c>
      <c r="Q674" s="399">
        <v>12000</v>
      </c>
      <c r="R674" s="128">
        <v>12000</v>
      </c>
      <c r="S674" s="128">
        <v>12000</v>
      </c>
      <c r="T674" s="128"/>
      <c r="U674" s="129"/>
      <c r="V674" s="129"/>
      <c r="W674" s="129"/>
      <c r="X674" s="129"/>
      <c r="Y674" s="129"/>
      <c r="Z674" s="3" t="e">
        <f t="shared" si="83"/>
        <v>#REF!</v>
      </c>
    </row>
    <row r="675" spans="1:26" ht="13.5">
      <c r="A675" s="111" t="s">
        <v>2150</v>
      </c>
      <c r="B675" s="84" t="str">
        <f t="shared" si="84"/>
        <v>1988年/昭和63年</v>
      </c>
      <c r="C675" s="24" t="s">
        <v>398</v>
      </c>
      <c r="D675" s="24">
        <v>1988</v>
      </c>
      <c r="E675" s="26" t="s">
        <v>2582</v>
      </c>
      <c r="F675" s="24" t="str">
        <f t="shared" si="82"/>
        <v>OB198829</v>
      </c>
      <c r="G675" s="157" t="s">
        <v>1061</v>
      </c>
      <c r="H675" s="158" t="s">
        <v>1535</v>
      </c>
      <c r="I675" s="159" t="e">
        <f>VLOOKUP(A675,#REF!,6,FALSE)</f>
        <v>#REF!</v>
      </c>
      <c r="J675" s="160" t="s">
        <v>32</v>
      </c>
      <c r="K675" s="161">
        <v>1988</v>
      </c>
      <c r="L675" s="162"/>
      <c r="M675" s="162"/>
      <c r="N675" s="163"/>
      <c r="O675" s="164" t="s">
        <v>3099</v>
      </c>
      <c r="P675" s="399" t="e">
        <f>#REF!</f>
        <v>#REF!</v>
      </c>
      <c r="Q675" s="399">
        <v>12000</v>
      </c>
      <c r="R675" s="128">
        <v>12000</v>
      </c>
      <c r="S675" s="128"/>
      <c r="T675" s="128"/>
      <c r="U675" s="129"/>
      <c r="V675" s="129"/>
      <c r="W675" s="129"/>
      <c r="X675" s="129"/>
      <c r="Y675" s="129"/>
      <c r="Z675" s="3" t="e">
        <f t="shared" si="83"/>
        <v>#REF!</v>
      </c>
    </row>
    <row r="676" spans="1:26" ht="13.5">
      <c r="A676" s="111" t="s">
        <v>2151</v>
      </c>
      <c r="B676" s="84" t="str">
        <f t="shared" si="84"/>
        <v>1988年/昭和63年</v>
      </c>
      <c r="C676" s="24" t="s">
        <v>398</v>
      </c>
      <c r="D676" s="24">
        <v>1988</v>
      </c>
      <c r="E676" s="26" t="s">
        <v>2583</v>
      </c>
      <c r="F676" s="24" t="str">
        <f t="shared" si="82"/>
        <v>OB198830</v>
      </c>
      <c r="G676" s="157" t="s">
        <v>1043</v>
      </c>
      <c r="H676" s="158" t="s">
        <v>3100</v>
      </c>
      <c r="I676" s="159" t="e">
        <f>VLOOKUP(A676,#REF!,6,FALSE)</f>
        <v>#REF!</v>
      </c>
      <c r="J676" s="160" t="s">
        <v>32</v>
      </c>
      <c r="K676" s="161">
        <v>1988</v>
      </c>
      <c r="L676" s="162"/>
      <c r="M676" s="162"/>
      <c r="N676" s="163"/>
      <c r="O676" s="164"/>
      <c r="P676" s="399" t="e">
        <f>#REF!</f>
        <v>#REF!</v>
      </c>
      <c r="Q676" s="399">
        <v>0</v>
      </c>
      <c r="R676" s="128"/>
      <c r="S676" s="128"/>
      <c r="T676" s="128"/>
      <c r="U676" s="129"/>
      <c r="V676" s="129"/>
      <c r="W676" s="129"/>
      <c r="X676" s="129"/>
      <c r="Y676" s="129"/>
      <c r="Z676" s="3" t="e">
        <f t="shared" si="83"/>
        <v>#REF!</v>
      </c>
    </row>
    <row r="677" spans="1:25" ht="13.5">
      <c r="A677" s="111" t="s">
        <v>2152</v>
      </c>
      <c r="B677" s="84" t="str">
        <f>J677</f>
        <v>1988年/昭和63年</v>
      </c>
      <c r="C677" s="24" t="s">
        <v>398</v>
      </c>
      <c r="D677" s="24">
        <v>1988</v>
      </c>
      <c r="E677" s="26" t="s">
        <v>2584</v>
      </c>
      <c r="F677" s="24" t="str">
        <f t="shared" si="82"/>
        <v>OB198831</v>
      </c>
      <c r="G677" s="158" t="s">
        <v>2515</v>
      </c>
      <c r="H677" s="158" t="s">
        <v>775</v>
      </c>
      <c r="I677" s="159" t="e">
        <f>VLOOKUP(A677,#REF!,6,FALSE)</f>
        <v>#REF!</v>
      </c>
      <c r="J677" s="160" t="s">
        <v>32</v>
      </c>
      <c r="K677" s="161">
        <v>1988</v>
      </c>
      <c r="L677" s="162"/>
      <c r="M677" s="162"/>
      <c r="N677" s="163"/>
      <c r="O677" s="164"/>
      <c r="P677" s="399" t="e">
        <f>#REF!</f>
        <v>#REF!</v>
      </c>
      <c r="Q677" s="399">
        <v>0</v>
      </c>
      <c r="R677" s="128"/>
      <c r="S677" s="128"/>
      <c r="T677" s="128"/>
      <c r="U677" s="129"/>
      <c r="V677" s="129"/>
      <c r="W677" s="129"/>
      <c r="X677" s="129"/>
      <c r="Y677" s="129"/>
    </row>
    <row r="678" spans="1:26" ht="13.5">
      <c r="A678" s="111" t="s">
        <v>2153</v>
      </c>
      <c r="B678" s="84" t="str">
        <f t="shared" si="84"/>
        <v>1988年/昭和63年</v>
      </c>
      <c r="C678" s="24" t="s">
        <v>398</v>
      </c>
      <c r="D678" s="24">
        <v>1988</v>
      </c>
      <c r="E678" s="26" t="s">
        <v>2585</v>
      </c>
      <c r="F678" s="24" t="str">
        <f t="shared" si="82"/>
        <v>OB198832</v>
      </c>
      <c r="G678" s="157" t="s">
        <v>3101</v>
      </c>
      <c r="H678" s="158" t="s">
        <v>1144</v>
      </c>
      <c r="I678" s="159" t="e">
        <f>VLOOKUP(A678,#REF!,6,FALSE)</f>
        <v>#REF!</v>
      </c>
      <c r="J678" s="160" t="s">
        <v>32</v>
      </c>
      <c r="K678" s="161">
        <v>1988</v>
      </c>
      <c r="L678" s="162"/>
      <c r="M678" s="167" t="s">
        <v>45</v>
      </c>
      <c r="N678" s="163"/>
      <c r="O678" s="164"/>
      <c r="P678" s="399" t="e">
        <f>#REF!</f>
        <v>#REF!</v>
      </c>
      <c r="Q678" s="399">
        <v>12000</v>
      </c>
      <c r="R678" s="128">
        <v>12000</v>
      </c>
      <c r="S678" s="128">
        <v>12000</v>
      </c>
      <c r="T678" s="128"/>
      <c r="U678" s="129"/>
      <c r="V678" s="129"/>
      <c r="W678" s="129"/>
      <c r="X678" s="129"/>
      <c r="Y678" s="129"/>
      <c r="Z678" s="3" t="e">
        <f>IF(P678,12000)</f>
        <v>#REF!</v>
      </c>
    </row>
    <row r="679" spans="1:26" ht="13.5">
      <c r="A679" s="111" t="s">
        <v>2154</v>
      </c>
      <c r="B679" s="84" t="str">
        <f t="shared" si="84"/>
        <v>1988年/昭和63年</v>
      </c>
      <c r="C679" s="24" t="s">
        <v>398</v>
      </c>
      <c r="D679" s="24">
        <v>1988</v>
      </c>
      <c r="E679" s="26" t="s">
        <v>2586</v>
      </c>
      <c r="F679" s="24" t="str">
        <f t="shared" si="82"/>
        <v>OB198833</v>
      </c>
      <c r="G679" s="157" t="s">
        <v>1044</v>
      </c>
      <c r="H679" s="158" t="s">
        <v>744</v>
      </c>
      <c r="I679" s="159" t="e">
        <f>VLOOKUP(A679,#REF!,6,FALSE)</f>
        <v>#REF!</v>
      </c>
      <c r="J679" s="160" t="s">
        <v>32</v>
      </c>
      <c r="K679" s="161">
        <v>1988</v>
      </c>
      <c r="L679" s="162"/>
      <c r="M679" s="162"/>
      <c r="N679" s="163"/>
      <c r="O679" s="164"/>
      <c r="P679" s="399" t="e">
        <f>#REF!</f>
        <v>#REF!</v>
      </c>
      <c r="Q679" s="399">
        <v>0</v>
      </c>
      <c r="R679" s="128"/>
      <c r="S679" s="128"/>
      <c r="T679" s="128"/>
      <c r="U679" s="129"/>
      <c r="V679" s="129"/>
      <c r="W679" s="129"/>
      <c r="X679" s="129"/>
      <c r="Y679" s="129"/>
      <c r="Z679" s="3" t="e">
        <f>IF(P679,12000)</f>
        <v>#REF!</v>
      </c>
    </row>
    <row r="680" spans="1:26" ht="13.5">
      <c r="A680" s="111" t="s">
        <v>2155</v>
      </c>
      <c r="B680" s="84" t="str">
        <f t="shared" si="84"/>
        <v>1988年/昭和63年</v>
      </c>
      <c r="C680" s="24" t="s">
        <v>398</v>
      </c>
      <c r="D680" s="24">
        <v>1988</v>
      </c>
      <c r="E680" s="26" t="s">
        <v>2587</v>
      </c>
      <c r="F680" s="24" t="str">
        <f t="shared" si="82"/>
        <v>OB198834</v>
      </c>
      <c r="G680" s="157" t="s">
        <v>1045</v>
      </c>
      <c r="H680" s="158" t="s">
        <v>2902</v>
      </c>
      <c r="I680" s="159" t="e">
        <f>VLOOKUP(A680,#REF!,6,FALSE)</f>
        <v>#REF!</v>
      </c>
      <c r="J680" s="160" t="s">
        <v>32</v>
      </c>
      <c r="K680" s="161">
        <v>1988</v>
      </c>
      <c r="L680" s="162"/>
      <c r="M680" s="162"/>
      <c r="N680" s="163"/>
      <c r="O680" s="164"/>
      <c r="P680" s="399" t="e">
        <f>#REF!</f>
        <v>#REF!</v>
      </c>
      <c r="Q680" s="399">
        <v>0</v>
      </c>
      <c r="R680" s="128"/>
      <c r="S680" s="128"/>
      <c r="T680" s="128"/>
      <c r="U680" s="129"/>
      <c r="V680" s="129"/>
      <c r="W680" s="129"/>
      <c r="X680" s="129"/>
      <c r="Y680" s="129"/>
      <c r="Z680" s="3" t="e">
        <f>IF(P680,12000)</f>
        <v>#REF!</v>
      </c>
    </row>
    <row r="681" spans="1:26" s="15" customFormat="1" ht="14.25" customHeight="1">
      <c r="A681" s="200"/>
      <c r="B681" s="208"/>
      <c r="C681" s="200"/>
      <c r="D681" s="200"/>
      <c r="E681" s="201"/>
      <c r="F681" s="200"/>
      <c r="G681" s="168">
        <f>COUNTA(G647:G680)</f>
        <v>34</v>
      </c>
      <c r="H681" s="168"/>
      <c r="I681" s="169"/>
      <c r="J681" s="170"/>
      <c r="K681" s="170"/>
      <c r="L681" s="171">
        <f>COUNTA(L647:L680)</f>
        <v>0</v>
      </c>
      <c r="M681" s="172">
        <f>COUNTA(G647:G680)-COUNTA(L647:L680)</f>
        <v>34</v>
      </c>
      <c r="N681" s="173"/>
      <c r="O681" s="174"/>
      <c r="P681" s="175">
        <f>COUNTIF(P647:P680,12000)</f>
        <v>0</v>
      </c>
      <c r="Q681" s="175">
        <v>9</v>
      </c>
      <c r="R681" s="175">
        <v>9</v>
      </c>
      <c r="S681" s="176">
        <f>COUNTA(S647:S680)</f>
        <v>6</v>
      </c>
      <c r="T681" s="141">
        <f>COUNTA(T647:T680)</f>
        <v>0</v>
      </c>
      <c r="U681" s="142"/>
      <c r="V681" s="142"/>
      <c r="W681" s="142"/>
      <c r="X681" s="142"/>
      <c r="Y681" s="142"/>
      <c r="Z681" s="3"/>
    </row>
    <row r="682" spans="1:26" s="15" customFormat="1" ht="14.25" customHeight="1">
      <c r="A682" s="200"/>
      <c r="B682" s="208"/>
      <c r="C682" s="200"/>
      <c r="D682" s="200"/>
      <c r="E682" s="201"/>
      <c r="F682" s="200"/>
      <c r="G682" s="177"/>
      <c r="H682" s="177"/>
      <c r="I682" s="178"/>
      <c r="J682" s="179"/>
      <c r="K682" s="179"/>
      <c r="L682" s="180"/>
      <c r="M682" s="167" t="s">
        <v>2805</v>
      </c>
      <c r="N682" s="166"/>
      <c r="O682" s="181"/>
      <c r="P682" s="181" t="e">
        <f>SUM(P647:P680)</f>
        <v>#REF!</v>
      </c>
      <c r="Q682" s="181">
        <v>108000</v>
      </c>
      <c r="R682" s="129">
        <v>108000</v>
      </c>
      <c r="S682" s="129">
        <f>SUM(S647:S680)</f>
        <v>72000</v>
      </c>
      <c r="T682" s="129">
        <f>SUM(T647:T680)</f>
        <v>0</v>
      </c>
      <c r="U682" s="142"/>
      <c r="V682" s="142"/>
      <c r="W682" s="142"/>
      <c r="X682" s="142"/>
      <c r="Y682" s="142"/>
      <c r="Z682" s="3"/>
    </row>
    <row r="683" spans="1:26" s="15" customFormat="1" ht="14.25" customHeight="1">
      <c r="A683" s="200"/>
      <c r="B683" s="208"/>
      <c r="C683" s="200"/>
      <c r="D683" s="200"/>
      <c r="E683" s="201"/>
      <c r="F683" s="200"/>
      <c r="G683" s="177"/>
      <c r="H683" s="177"/>
      <c r="I683" s="178"/>
      <c r="J683" s="179"/>
      <c r="K683" s="179"/>
      <c r="L683" s="180"/>
      <c r="M683" s="167" t="s">
        <v>2806</v>
      </c>
      <c r="N683" s="166"/>
      <c r="O683" s="181"/>
      <c r="P683" s="181">
        <f>$M681*12000</f>
        <v>408000</v>
      </c>
      <c r="Q683" s="181">
        <v>408000</v>
      </c>
      <c r="R683" s="129">
        <v>420000</v>
      </c>
      <c r="S683" s="129">
        <f>$M681*12000</f>
        <v>408000</v>
      </c>
      <c r="T683" s="129">
        <f>$M681*12000</f>
        <v>408000</v>
      </c>
      <c r="U683" s="142"/>
      <c r="V683" s="142"/>
      <c r="W683" s="142"/>
      <c r="X683" s="142"/>
      <c r="Y683" s="142"/>
      <c r="Z683" s="3"/>
    </row>
    <row r="684" spans="1:26" s="15" customFormat="1" ht="14.25" customHeight="1">
      <c r="A684" s="200"/>
      <c r="B684" s="208"/>
      <c r="C684" s="200"/>
      <c r="D684" s="200"/>
      <c r="E684" s="201"/>
      <c r="F684" s="200"/>
      <c r="G684" s="177"/>
      <c r="H684" s="177"/>
      <c r="I684" s="178"/>
      <c r="J684" s="179"/>
      <c r="K684" s="179"/>
      <c r="L684" s="180"/>
      <c r="M684" s="182" t="s">
        <v>2807</v>
      </c>
      <c r="N684" s="183"/>
      <c r="O684" s="184"/>
      <c r="P684" s="184" t="e">
        <f>P682-P683</f>
        <v>#REF!</v>
      </c>
      <c r="Q684" s="184">
        <v>-300000</v>
      </c>
      <c r="R684" s="129">
        <v>-312000</v>
      </c>
      <c r="S684" s="129">
        <f>S682-S683</f>
        <v>-336000</v>
      </c>
      <c r="T684" s="129">
        <f>T682-T683</f>
        <v>-408000</v>
      </c>
      <c r="U684" s="142"/>
      <c r="V684" s="142"/>
      <c r="W684" s="142"/>
      <c r="X684" s="142"/>
      <c r="Y684" s="142"/>
      <c r="Z684" s="3"/>
    </row>
    <row r="685" spans="1:26" s="15" customFormat="1" ht="14.25" customHeight="1">
      <c r="A685" s="200"/>
      <c r="B685" s="209"/>
      <c r="C685" s="200"/>
      <c r="D685" s="200"/>
      <c r="E685" s="201"/>
      <c r="F685" s="200"/>
      <c r="G685" s="177"/>
      <c r="H685" s="177"/>
      <c r="I685" s="178"/>
      <c r="J685" s="179"/>
      <c r="K685" s="179"/>
      <c r="L685" s="180"/>
      <c r="M685" s="185" t="s">
        <v>2808</v>
      </c>
      <c r="N685" s="186"/>
      <c r="O685" s="187"/>
      <c r="P685" s="188">
        <f>P681/$M681</f>
        <v>0</v>
      </c>
      <c r="Q685" s="188">
        <v>0.2647058823529412</v>
      </c>
      <c r="R685" s="156">
        <v>0.2571428571428571</v>
      </c>
      <c r="S685" s="156">
        <f>S681/$M681</f>
        <v>0.17647058823529413</v>
      </c>
      <c r="T685" s="156">
        <f>T681/$M681</f>
        <v>0</v>
      </c>
      <c r="U685" s="142"/>
      <c r="V685" s="142"/>
      <c r="W685" s="142"/>
      <c r="X685" s="142"/>
      <c r="Y685" s="142"/>
      <c r="Z685" s="3"/>
    </row>
    <row r="686" spans="1:26" ht="13.5">
      <c r="A686" s="111" t="s">
        <v>2626</v>
      </c>
      <c r="B686" s="84" t="s">
        <v>140</v>
      </c>
      <c r="C686" s="24" t="s">
        <v>353</v>
      </c>
      <c r="D686" s="24">
        <v>1910</v>
      </c>
      <c r="E686" s="26" t="s">
        <v>1545</v>
      </c>
      <c r="F686" s="24" t="str">
        <f aca="true" t="shared" si="85" ref="F686:F734">CONCATENATE(C686,D686,E686)</f>
        <v>SA191001</v>
      </c>
      <c r="G686" s="157" t="s">
        <v>968</v>
      </c>
      <c r="H686" s="157" t="s">
        <v>1115</v>
      </c>
      <c r="I686" s="159" t="s">
        <v>3102</v>
      </c>
      <c r="J686" s="160">
        <v>0</v>
      </c>
      <c r="K686" s="161">
        <v>0</v>
      </c>
      <c r="L686" s="162"/>
      <c r="M686" s="162"/>
      <c r="N686" s="163"/>
      <c r="O686" s="164"/>
      <c r="P686" s="399" t="e">
        <f>#REF!</f>
        <v>#REF!</v>
      </c>
      <c r="Q686" s="399">
        <v>0</v>
      </c>
      <c r="R686" s="194"/>
      <c r="S686" s="129"/>
      <c r="T686" s="128"/>
      <c r="U686" s="129"/>
      <c r="V686" s="129"/>
      <c r="W686" s="129"/>
      <c r="X686" s="129"/>
      <c r="Y686" s="129"/>
      <c r="Z686" s="3" t="e">
        <f>IF(P686,12000)</f>
        <v>#REF!</v>
      </c>
    </row>
    <row r="687" spans="1:26" ht="13.5">
      <c r="A687" s="111" t="s">
        <v>2652</v>
      </c>
      <c r="B687" s="84" t="s">
        <v>140</v>
      </c>
      <c r="C687" s="210" t="s">
        <v>353</v>
      </c>
      <c r="D687" s="211">
        <v>1910</v>
      </c>
      <c r="E687" s="212" t="s">
        <v>2263</v>
      </c>
      <c r="F687" s="24" t="str">
        <f t="shared" si="85"/>
        <v>SA191002</v>
      </c>
      <c r="G687" s="157" t="s">
        <v>3103</v>
      </c>
      <c r="H687" s="157" t="s">
        <v>707</v>
      </c>
      <c r="I687" s="159" t="s">
        <v>3102</v>
      </c>
      <c r="J687" s="160"/>
      <c r="K687" s="161" t="s">
        <v>352</v>
      </c>
      <c r="L687" s="162"/>
      <c r="M687" s="162" t="s">
        <v>45</v>
      </c>
      <c r="N687" s="163"/>
      <c r="O687" s="164"/>
      <c r="P687" s="399" t="e">
        <f>#REF!</f>
        <v>#REF!</v>
      </c>
      <c r="Q687" s="399">
        <v>12000</v>
      </c>
      <c r="R687" s="195">
        <v>12000</v>
      </c>
      <c r="S687" s="129">
        <v>12000</v>
      </c>
      <c r="T687" s="128"/>
      <c r="U687" s="129"/>
      <c r="V687" s="129"/>
      <c r="W687" s="129"/>
      <c r="X687" s="129"/>
      <c r="Y687" s="129"/>
      <c r="Z687" s="3" t="e">
        <f>IF(P687,12000)</f>
        <v>#REF!</v>
      </c>
    </row>
    <row r="688" spans="1:25" ht="13.5">
      <c r="A688" s="24" t="s">
        <v>2656</v>
      </c>
      <c r="B688" s="84" t="s">
        <v>140</v>
      </c>
      <c r="C688" s="24" t="s">
        <v>353</v>
      </c>
      <c r="D688" s="211">
        <v>1910</v>
      </c>
      <c r="E688" s="26" t="s">
        <v>2265</v>
      </c>
      <c r="F688" s="24" t="str">
        <f t="shared" si="85"/>
        <v>SA191003</v>
      </c>
      <c r="G688" s="213" t="s">
        <v>3104</v>
      </c>
      <c r="H688" s="213" t="s">
        <v>708</v>
      </c>
      <c r="I688" s="161" t="s">
        <v>3102</v>
      </c>
      <c r="J688" s="161"/>
      <c r="K688" s="161"/>
      <c r="L688" s="162"/>
      <c r="M688" s="162"/>
      <c r="N688" s="162"/>
      <c r="O688" s="164"/>
      <c r="P688" s="399" t="e">
        <f>#REF!</f>
        <v>#REF!</v>
      </c>
      <c r="Q688" s="399">
        <v>0</v>
      </c>
      <c r="R688" s="195"/>
      <c r="S688" s="129"/>
      <c r="T688" s="128"/>
      <c r="U688" s="207"/>
      <c r="V688" s="207"/>
      <c r="W688" s="207"/>
      <c r="X688" s="207"/>
      <c r="Y688" s="207"/>
    </row>
    <row r="689" spans="1:25" ht="13.5">
      <c r="A689" s="111" t="s">
        <v>2657</v>
      </c>
      <c r="B689" s="84" t="s">
        <v>140</v>
      </c>
      <c r="C689" s="210" t="s">
        <v>353</v>
      </c>
      <c r="D689" s="211">
        <v>1910</v>
      </c>
      <c r="E689" s="212" t="s">
        <v>2267</v>
      </c>
      <c r="F689" s="24" t="str">
        <f t="shared" si="85"/>
        <v>SA191004</v>
      </c>
      <c r="G689" s="158" t="s">
        <v>3105</v>
      </c>
      <c r="H689" s="158" t="s">
        <v>703</v>
      </c>
      <c r="I689" s="159" t="s">
        <v>3102</v>
      </c>
      <c r="J689" s="160"/>
      <c r="K689" s="161"/>
      <c r="L689" s="162"/>
      <c r="M689" s="162"/>
      <c r="N689" s="163"/>
      <c r="O689" s="164"/>
      <c r="P689" s="399" t="e">
        <f>#REF!</f>
        <v>#REF!</v>
      </c>
      <c r="Q689" s="399">
        <v>12000</v>
      </c>
      <c r="R689" s="195">
        <v>12000</v>
      </c>
      <c r="S689" s="129"/>
      <c r="T689" s="128" t="s">
        <v>352</v>
      </c>
      <c r="U689" s="129" t="s">
        <v>352</v>
      </c>
      <c r="V689" s="129">
        <v>12000</v>
      </c>
      <c r="W689" s="129">
        <v>12000</v>
      </c>
      <c r="X689" s="129">
        <v>12000</v>
      </c>
      <c r="Y689" s="129">
        <v>12000</v>
      </c>
    </row>
    <row r="690" spans="1:25" ht="13.5">
      <c r="A690" s="111" t="s">
        <v>2658</v>
      </c>
      <c r="B690" s="84" t="s">
        <v>140</v>
      </c>
      <c r="C690" s="210" t="s">
        <v>353</v>
      </c>
      <c r="D690" s="211">
        <v>1910</v>
      </c>
      <c r="E690" s="212" t="s">
        <v>2269</v>
      </c>
      <c r="F690" s="24" t="str">
        <f t="shared" si="85"/>
        <v>SA191005</v>
      </c>
      <c r="G690" s="214" t="s">
        <v>3106</v>
      </c>
      <c r="H690" s="215" t="s">
        <v>704</v>
      </c>
      <c r="I690" s="159" t="s">
        <v>3102</v>
      </c>
      <c r="J690" s="160"/>
      <c r="K690" s="161"/>
      <c r="L690" s="162"/>
      <c r="M690" s="162"/>
      <c r="N690" s="163"/>
      <c r="O690" s="164"/>
      <c r="P690" s="399" t="e">
        <f>#REF!</f>
        <v>#REF!</v>
      </c>
      <c r="Q690" s="399">
        <v>0</v>
      </c>
      <c r="R690" s="195"/>
      <c r="S690" s="129"/>
      <c r="T690" s="128"/>
      <c r="U690" s="129"/>
      <c r="V690" s="129"/>
      <c r="W690" s="129"/>
      <c r="X690" s="129"/>
      <c r="Y690" s="129"/>
    </row>
    <row r="691" spans="1:25" ht="13.5">
      <c r="A691" s="111" t="s">
        <v>2659</v>
      </c>
      <c r="B691" s="84" t="s">
        <v>140</v>
      </c>
      <c r="C691" s="210" t="s">
        <v>353</v>
      </c>
      <c r="D691" s="211">
        <v>1910</v>
      </c>
      <c r="E691" s="212" t="s">
        <v>2665</v>
      </c>
      <c r="F691" s="24" t="str">
        <f t="shared" si="85"/>
        <v>SA191006</v>
      </c>
      <c r="G691" s="158" t="s">
        <v>375</v>
      </c>
      <c r="H691" s="158" t="s">
        <v>715</v>
      </c>
      <c r="I691" s="159" t="s">
        <v>3102</v>
      </c>
      <c r="J691" s="160"/>
      <c r="K691" s="161"/>
      <c r="L691" s="162"/>
      <c r="M691" s="162"/>
      <c r="N691" s="163"/>
      <c r="O691" s="164"/>
      <c r="P691" s="399" t="e">
        <f>#REF!</f>
        <v>#REF!</v>
      </c>
      <c r="Q691" s="399">
        <v>0</v>
      </c>
      <c r="R691" s="195"/>
      <c r="S691" s="129"/>
      <c r="T691" s="128"/>
      <c r="U691" s="129"/>
      <c r="V691" s="129"/>
      <c r="W691" s="129"/>
      <c r="X691" s="129"/>
      <c r="Y691" s="129"/>
    </row>
    <row r="692" spans="1:25" ht="13.5">
      <c r="A692" s="111" t="s">
        <v>2660</v>
      </c>
      <c r="B692" s="84" t="s">
        <v>140</v>
      </c>
      <c r="C692" s="210" t="s">
        <v>353</v>
      </c>
      <c r="D692" s="211">
        <v>1910</v>
      </c>
      <c r="E692" s="212" t="s">
        <v>2666</v>
      </c>
      <c r="F692" s="24" t="str">
        <f t="shared" si="85"/>
        <v>SA191007</v>
      </c>
      <c r="G692" s="158" t="s">
        <v>3107</v>
      </c>
      <c r="H692" s="158" t="s">
        <v>705</v>
      </c>
      <c r="I692" s="159" t="s">
        <v>3102</v>
      </c>
      <c r="J692" s="160"/>
      <c r="K692" s="161"/>
      <c r="L692" s="162"/>
      <c r="M692" s="162"/>
      <c r="N692" s="163"/>
      <c r="O692" s="164"/>
      <c r="P692" s="399" t="e">
        <f>#REF!</f>
        <v>#REF!</v>
      </c>
      <c r="Q692" s="399">
        <v>0</v>
      </c>
      <c r="R692" s="195"/>
      <c r="S692" s="129"/>
      <c r="T692" s="128"/>
      <c r="U692" s="129"/>
      <c r="V692" s="129"/>
      <c r="W692" s="129"/>
      <c r="X692" s="129"/>
      <c r="Y692" s="129"/>
    </row>
    <row r="693" spans="1:26" ht="13.5">
      <c r="A693" s="111" t="s">
        <v>2661</v>
      </c>
      <c r="B693" s="84" t="s">
        <v>140</v>
      </c>
      <c r="C693" s="210" t="s">
        <v>353</v>
      </c>
      <c r="D693" s="211">
        <v>1910</v>
      </c>
      <c r="E693" s="212" t="s">
        <v>2681</v>
      </c>
      <c r="F693" s="24" t="str">
        <f t="shared" si="85"/>
        <v>SA191008</v>
      </c>
      <c r="G693" s="158" t="s">
        <v>3108</v>
      </c>
      <c r="H693" s="158" t="s">
        <v>709</v>
      </c>
      <c r="I693" s="159" t="s">
        <v>3102</v>
      </c>
      <c r="J693" s="160"/>
      <c r="K693" s="161"/>
      <c r="L693" s="162"/>
      <c r="M693" s="167"/>
      <c r="N693" s="163"/>
      <c r="O693" s="164"/>
      <c r="P693" s="399" t="e">
        <f>#REF!</f>
        <v>#REF!</v>
      </c>
      <c r="Q693" s="399">
        <v>0</v>
      </c>
      <c r="R693" s="195"/>
      <c r="S693" s="129"/>
      <c r="T693" s="128"/>
      <c r="U693" s="129"/>
      <c r="V693" s="129"/>
      <c r="W693" s="129"/>
      <c r="X693" s="129"/>
      <c r="Y693" s="129"/>
      <c r="Z693" s="3" t="e">
        <f>IF(P693,12000)</f>
        <v>#REF!</v>
      </c>
    </row>
    <row r="694" spans="1:25" ht="13.5">
      <c r="A694" s="111" t="s">
        <v>3131</v>
      </c>
      <c r="B694" s="84" t="s">
        <v>140</v>
      </c>
      <c r="C694" s="210" t="s">
        <v>353</v>
      </c>
      <c r="D694" s="211">
        <v>1910</v>
      </c>
      <c r="E694" s="212" t="s">
        <v>2273</v>
      </c>
      <c r="F694" s="24" t="str">
        <f>CONCATENATE(C694,D694,E694)</f>
        <v>SA191009</v>
      </c>
      <c r="G694" s="213" t="s">
        <v>3605</v>
      </c>
      <c r="H694" s="158" t="s">
        <v>3606</v>
      </c>
      <c r="I694" s="159" t="s">
        <v>3102</v>
      </c>
      <c r="J694" s="160"/>
      <c r="K694" s="161"/>
      <c r="L694" s="162"/>
      <c r="M694" s="167"/>
      <c r="N694" s="163"/>
      <c r="O694" s="164"/>
      <c r="P694" s="399" t="e">
        <f>#REF!</f>
        <v>#REF!</v>
      </c>
      <c r="Q694" s="399">
        <v>12000</v>
      </c>
      <c r="R694" s="195"/>
      <c r="S694" s="129"/>
      <c r="T694" s="128"/>
      <c r="U694" s="129"/>
      <c r="V694" s="129"/>
      <c r="W694" s="129"/>
      <c r="X694" s="129"/>
      <c r="Y694" s="129"/>
    </row>
    <row r="695" spans="1:25" ht="13.5">
      <c r="A695" s="111" t="s">
        <v>2662</v>
      </c>
      <c r="B695" s="84" t="s">
        <v>140</v>
      </c>
      <c r="C695" s="210" t="s">
        <v>353</v>
      </c>
      <c r="D695" s="211">
        <v>1910</v>
      </c>
      <c r="E695" s="212" t="s">
        <v>2667</v>
      </c>
      <c r="F695" s="24" t="str">
        <f t="shared" si="85"/>
        <v>SA191010</v>
      </c>
      <c r="G695" s="214" t="s">
        <v>3109</v>
      </c>
      <c r="H695" s="158" t="s">
        <v>1144</v>
      </c>
      <c r="I695" s="159" t="s">
        <v>3102</v>
      </c>
      <c r="J695" s="160"/>
      <c r="K695" s="161"/>
      <c r="L695" s="162"/>
      <c r="M695" s="162"/>
      <c r="N695" s="163"/>
      <c r="O695" s="164"/>
      <c r="P695" s="399" t="e">
        <f>#REF!</f>
        <v>#REF!</v>
      </c>
      <c r="Q695" s="399">
        <v>0</v>
      </c>
      <c r="R695" s="195"/>
      <c r="S695" s="129"/>
      <c r="T695" s="128"/>
      <c r="U695" s="129"/>
      <c r="V695" s="129"/>
      <c r="W695" s="129"/>
      <c r="X695" s="129"/>
      <c r="Y695" s="129"/>
    </row>
    <row r="696" spans="1:25" ht="14.25" customHeight="1">
      <c r="A696" s="111" t="s">
        <v>3607</v>
      </c>
      <c r="B696" s="243" t="s">
        <v>140</v>
      </c>
      <c r="C696" s="210" t="s">
        <v>353</v>
      </c>
      <c r="D696" s="211">
        <v>1910</v>
      </c>
      <c r="E696" s="212" t="s">
        <v>2275</v>
      </c>
      <c r="F696" s="24" t="str">
        <f>CONCATENATE(C696,D696,E696)</f>
        <v>SA191011</v>
      </c>
      <c r="G696" s="244" t="s">
        <v>3155</v>
      </c>
      <c r="H696" s="244" t="s">
        <v>766</v>
      </c>
      <c r="I696" s="14" t="s">
        <v>3112</v>
      </c>
      <c r="J696" s="14"/>
      <c r="K696" s="14" t="s">
        <v>352</v>
      </c>
      <c r="L696" s="235"/>
      <c r="M696" s="235"/>
      <c r="N696" s="235"/>
      <c r="O696" s="245" t="s">
        <v>3156</v>
      </c>
      <c r="P696" s="12" t="e">
        <f>#REF!</f>
        <v>#REF!</v>
      </c>
      <c r="Q696" s="12">
        <v>12000</v>
      </c>
      <c r="R696" s="247"/>
      <c r="S696" s="246"/>
      <c r="T696" s="259"/>
      <c r="U696" s="251"/>
      <c r="V696" s="251"/>
      <c r="W696" s="251"/>
      <c r="X696" s="251"/>
      <c r="Y696" s="251"/>
    </row>
    <row r="697" spans="1:25" ht="13.5">
      <c r="A697" s="111" t="s">
        <v>2637</v>
      </c>
      <c r="B697" s="84" t="s">
        <v>140</v>
      </c>
      <c r="C697" s="210" t="s">
        <v>353</v>
      </c>
      <c r="D697" s="211">
        <v>1932</v>
      </c>
      <c r="E697" s="212" t="s">
        <v>1545</v>
      </c>
      <c r="F697" s="24" t="str">
        <f t="shared" si="85"/>
        <v>SA193201</v>
      </c>
      <c r="G697" s="157" t="s">
        <v>3110</v>
      </c>
      <c r="H697" s="157" t="s">
        <v>1521</v>
      </c>
      <c r="I697" s="159" t="s">
        <v>3102</v>
      </c>
      <c r="J697" s="160" t="s">
        <v>3111</v>
      </c>
      <c r="K697" s="161">
        <v>1932</v>
      </c>
      <c r="L697" s="162"/>
      <c r="M697" s="162"/>
      <c r="N697" s="163"/>
      <c r="O697" s="164"/>
      <c r="P697" s="400" t="e">
        <f>#REF!</f>
        <v>#REF!</v>
      </c>
      <c r="Q697" s="400">
        <v>0</v>
      </c>
      <c r="R697" s="195"/>
      <c r="S697" s="129"/>
      <c r="T697" s="128"/>
      <c r="U697" s="129"/>
      <c r="V697" s="129"/>
      <c r="W697" s="129"/>
      <c r="X697" s="129"/>
      <c r="Y697" s="129"/>
    </row>
    <row r="698" spans="1:26" ht="13.5">
      <c r="A698" s="111" t="s">
        <v>2627</v>
      </c>
      <c r="B698" s="84" t="s">
        <v>140</v>
      </c>
      <c r="C698" s="210" t="s">
        <v>353</v>
      </c>
      <c r="D698" s="211">
        <v>1954</v>
      </c>
      <c r="E698" s="212" t="s">
        <v>1545</v>
      </c>
      <c r="F698" s="24" t="str">
        <f t="shared" si="85"/>
        <v>SA195401</v>
      </c>
      <c r="G698" s="157" t="s">
        <v>940</v>
      </c>
      <c r="H698" s="157" t="s">
        <v>687</v>
      </c>
      <c r="I698" s="159" t="s">
        <v>3112</v>
      </c>
      <c r="J698" s="160" t="s">
        <v>3113</v>
      </c>
      <c r="K698" s="161">
        <v>1954</v>
      </c>
      <c r="L698" s="162"/>
      <c r="M698" s="162"/>
      <c r="N698" s="163"/>
      <c r="O698" s="164"/>
      <c r="P698" s="399" t="e">
        <f>#REF!</f>
        <v>#REF!</v>
      </c>
      <c r="Q698" s="399">
        <v>0</v>
      </c>
      <c r="R698" s="195"/>
      <c r="S698" s="129"/>
      <c r="T698" s="128"/>
      <c r="U698" s="129"/>
      <c r="V698" s="129"/>
      <c r="W698" s="129"/>
      <c r="X698" s="129"/>
      <c r="Y698" s="129"/>
      <c r="Z698" s="3" t="e">
        <f aca="true" t="shared" si="86" ref="Z698:Z732">IF(P698,12000)</f>
        <v>#REF!</v>
      </c>
    </row>
    <row r="699" spans="1:26" ht="13.5">
      <c r="A699" s="111" t="s">
        <v>2645</v>
      </c>
      <c r="B699" s="84" t="s">
        <v>140</v>
      </c>
      <c r="C699" s="210" t="s">
        <v>353</v>
      </c>
      <c r="D699" s="211">
        <v>1954</v>
      </c>
      <c r="E699" s="212" t="s">
        <v>2263</v>
      </c>
      <c r="F699" s="24" t="str">
        <f t="shared" si="85"/>
        <v>SA195402</v>
      </c>
      <c r="G699" s="216" t="s">
        <v>941</v>
      </c>
      <c r="H699" s="177" t="s">
        <v>487</v>
      </c>
      <c r="I699" s="159" t="s">
        <v>3112</v>
      </c>
      <c r="J699" s="160" t="s">
        <v>3113</v>
      </c>
      <c r="K699" s="161">
        <v>1954</v>
      </c>
      <c r="L699" s="162"/>
      <c r="M699" s="162"/>
      <c r="N699" s="163"/>
      <c r="O699" s="164"/>
      <c r="P699" s="399" t="e">
        <f>#REF!</f>
        <v>#REF!</v>
      </c>
      <c r="Q699" s="399">
        <v>0</v>
      </c>
      <c r="R699" s="195"/>
      <c r="S699" s="129"/>
      <c r="T699" s="128"/>
      <c r="U699" s="129"/>
      <c r="V699" s="129"/>
      <c r="W699" s="129"/>
      <c r="X699" s="129"/>
      <c r="Y699" s="129"/>
      <c r="Z699" s="3" t="e">
        <f t="shared" si="86"/>
        <v>#REF!</v>
      </c>
    </row>
    <row r="700" spans="1:26" ht="13.5">
      <c r="A700" s="111" t="s">
        <v>2634</v>
      </c>
      <c r="B700" s="84" t="s">
        <v>140</v>
      </c>
      <c r="C700" s="210" t="s">
        <v>353</v>
      </c>
      <c r="D700" s="211">
        <v>1955</v>
      </c>
      <c r="E700" s="212" t="s">
        <v>1545</v>
      </c>
      <c r="F700" s="24" t="str">
        <f t="shared" si="85"/>
        <v>SA195501</v>
      </c>
      <c r="G700" s="157" t="s">
        <v>942</v>
      </c>
      <c r="H700" s="157" t="s">
        <v>688</v>
      </c>
      <c r="I700" s="159" t="s">
        <v>3112</v>
      </c>
      <c r="J700" s="160" t="s">
        <v>84</v>
      </c>
      <c r="K700" s="161">
        <v>1955</v>
      </c>
      <c r="L700" s="162"/>
      <c r="M700" s="162"/>
      <c r="N700" s="163"/>
      <c r="O700" s="164"/>
      <c r="P700" s="399" t="e">
        <f>#REF!</f>
        <v>#REF!</v>
      </c>
      <c r="Q700" s="399">
        <v>0</v>
      </c>
      <c r="R700" s="195"/>
      <c r="S700" s="129"/>
      <c r="T700" s="128"/>
      <c r="U700" s="129"/>
      <c r="V700" s="129"/>
      <c r="W700" s="129"/>
      <c r="X700" s="129"/>
      <c r="Y700" s="129"/>
      <c r="Z700" s="3" t="e">
        <f t="shared" si="86"/>
        <v>#REF!</v>
      </c>
    </row>
    <row r="701" spans="1:26" ht="13.5">
      <c r="A701" s="111" t="s">
        <v>2631</v>
      </c>
      <c r="B701" s="84" t="s">
        <v>140</v>
      </c>
      <c r="C701" s="210" t="s">
        <v>353</v>
      </c>
      <c r="D701" s="211">
        <v>1955</v>
      </c>
      <c r="E701" s="212" t="s">
        <v>2263</v>
      </c>
      <c r="F701" s="24" t="str">
        <f t="shared" si="85"/>
        <v>SA195502</v>
      </c>
      <c r="G701" s="157" t="s">
        <v>943</v>
      </c>
      <c r="H701" s="157" t="s">
        <v>2737</v>
      </c>
      <c r="I701" s="159" t="s">
        <v>3112</v>
      </c>
      <c r="J701" s="160" t="s">
        <v>84</v>
      </c>
      <c r="K701" s="161">
        <v>1955</v>
      </c>
      <c r="L701" s="162"/>
      <c r="M701" s="162"/>
      <c r="N701" s="163"/>
      <c r="O701" s="164"/>
      <c r="P701" s="399" t="e">
        <f>#REF!</f>
        <v>#REF!</v>
      </c>
      <c r="Q701" s="399">
        <v>0</v>
      </c>
      <c r="R701" s="195"/>
      <c r="S701" s="129"/>
      <c r="T701" s="128"/>
      <c r="U701" s="129"/>
      <c r="V701" s="129"/>
      <c r="W701" s="129"/>
      <c r="X701" s="129"/>
      <c r="Y701" s="129"/>
      <c r="Z701" s="3" t="e">
        <f t="shared" si="86"/>
        <v>#REF!</v>
      </c>
    </row>
    <row r="702" spans="1:26" ht="13.5">
      <c r="A702" s="111" t="s">
        <v>2649</v>
      </c>
      <c r="B702" s="84" t="s">
        <v>140</v>
      </c>
      <c r="C702" s="210" t="s">
        <v>353</v>
      </c>
      <c r="D702" s="211">
        <v>1956</v>
      </c>
      <c r="E702" s="212" t="s">
        <v>1545</v>
      </c>
      <c r="F702" s="24" t="str">
        <f t="shared" si="85"/>
        <v>SA195601</v>
      </c>
      <c r="G702" s="157" t="s">
        <v>973</v>
      </c>
      <c r="H702" s="157" t="s">
        <v>710</v>
      </c>
      <c r="I702" s="159" t="s">
        <v>3112</v>
      </c>
      <c r="J702" s="160" t="s">
        <v>87</v>
      </c>
      <c r="K702" s="161">
        <v>1956</v>
      </c>
      <c r="L702" s="162"/>
      <c r="M702" s="162"/>
      <c r="N702" s="163"/>
      <c r="O702" s="164"/>
      <c r="P702" s="399" t="e">
        <f>#REF!</f>
        <v>#REF!</v>
      </c>
      <c r="Q702" s="399">
        <v>0</v>
      </c>
      <c r="R702" s="195"/>
      <c r="S702" s="129"/>
      <c r="T702" s="128"/>
      <c r="U702" s="129"/>
      <c r="V702" s="129"/>
      <c r="W702" s="129"/>
      <c r="X702" s="129"/>
      <c r="Y702" s="129"/>
      <c r="Z702" s="3" t="e">
        <f t="shared" si="86"/>
        <v>#REF!</v>
      </c>
    </row>
    <row r="703" spans="1:26" ht="13.5">
      <c r="A703" s="111" t="s">
        <v>2625</v>
      </c>
      <c r="B703" s="84" t="s">
        <v>140</v>
      </c>
      <c r="C703" s="210" t="s">
        <v>353</v>
      </c>
      <c r="D703" s="211">
        <v>1957</v>
      </c>
      <c r="E703" s="212" t="s">
        <v>1545</v>
      </c>
      <c r="F703" s="24" t="str">
        <f t="shared" si="85"/>
        <v>SA195701</v>
      </c>
      <c r="G703" s="157" t="s">
        <v>969</v>
      </c>
      <c r="H703" s="157" t="s">
        <v>711</v>
      </c>
      <c r="I703" s="159" t="s">
        <v>3112</v>
      </c>
      <c r="J703" s="160" t="s">
        <v>89</v>
      </c>
      <c r="K703" s="161">
        <v>1957</v>
      </c>
      <c r="L703" s="162"/>
      <c r="M703" s="162"/>
      <c r="N703" s="163"/>
      <c r="O703" s="164"/>
      <c r="P703" s="399" t="e">
        <f>#REF!</f>
        <v>#REF!</v>
      </c>
      <c r="Q703" s="399">
        <v>0</v>
      </c>
      <c r="R703" s="195"/>
      <c r="S703" s="129"/>
      <c r="T703" s="128"/>
      <c r="U703" s="129"/>
      <c r="V703" s="129"/>
      <c r="W703" s="129"/>
      <c r="X703" s="129"/>
      <c r="Y703" s="129"/>
      <c r="Z703" s="3" t="e">
        <f t="shared" si="86"/>
        <v>#REF!</v>
      </c>
    </row>
    <row r="704" spans="1:26" ht="13.5">
      <c r="A704" s="111" t="s">
        <v>2646</v>
      </c>
      <c r="B704" s="84" t="s">
        <v>140</v>
      </c>
      <c r="C704" s="210" t="s">
        <v>353</v>
      </c>
      <c r="D704" s="211">
        <v>1957</v>
      </c>
      <c r="E704" s="212" t="s">
        <v>2263</v>
      </c>
      <c r="F704" s="24" t="str">
        <f t="shared" si="85"/>
        <v>SA195702</v>
      </c>
      <c r="G704" s="157" t="s">
        <v>944</v>
      </c>
      <c r="H704" s="157" t="s">
        <v>1143</v>
      </c>
      <c r="I704" s="159" t="s">
        <v>3112</v>
      </c>
      <c r="J704" s="160" t="s">
        <v>89</v>
      </c>
      <c r="K704" s="161">
        <v>1957</v>
      </c>
      <c r="L704" s="162"/>
      <c r="M704" s="162"/>
      <c r="N704" s="163"/>
      <c r="O704" s="164"/>
      <c r="P704" s="399" t="e">
        <f>#REF!</f>
        <v>#REF!</v>
      </c>
      <c r="Q704" s="399">
        <v>0</v>
      </c>
      <c r="R704" s="195"/>
      <c r="S704" s="129"/>
      <c r="T704" s="128"/>
      <c r="U704" s="129"/>
      <c r="V704" s="129"/>
      <c r="W704" s="129"/>
      <c r="X704" s="129"/>
      <c r="Y704" s="129"/>
      <c r="Z704" s="3" t="e">
        <f t="shared" si="86"/>
        <v>#REF!</v>
      </c>
    </row>
    <row r="705" spans="1:26" ht="13.5">
      <c r="A705" s="111" t="s">
        <v>2655</v>
      </c>
      <c r="B705" s="84" t="s">
        <v>140</v>
      </c>
      <c r="C705" s="210" t="s">
        <v>353</v>
      </c>
      <c r="D705" s="211">
        <v>1959</v>
      </c>
      <c r="E705" s="212" t="s">
        <v>1545</v>
      </c>
      <c r="F705" s="24" t="str">
        <f t="shared" si="85"/>
        <v>SA195901</v>
      </c>
      <c r="G705" s="157" t="s">
        <v>945</v>
      </c>
      <c r="H705" s="157" t="s">
        <v>689</v>
      </c>
      <c r="I705" s="159" t="s">
        <v>3112</v>
      </c>
      <c r="J705" s="160" t="s">
        <v>95</v>
      </c>
      <c r="K705" s="161">
        <v>1959</v>
      </c>
      <c r="L705" s="162"/>
      <c r="M705" s="162"/>
      <c r="N705" s="163"/>
      <c r="O705" s="164"/>
      <c r="P705" s="399" t="e">
        <f>#REF!</f>
        <v>#REF!</v>
      </c>
      <c r="Q705" s="399">
        <v>0</v>
      </c>
      <c r="R705" s="195"/>
      <c r="S705" s="129"/>
      <c r="T705" s="128"/>
      <c r="U705" s="129"/>
      <c r="V705" s="129"/>
      <c r="W705" s="129"/>
      <c r="X705" s="129"/>
      <c r="Y705" s="129"/>
      <c r="Z705" s="3" t="e">
        <f t="shared" si="86"/>
        <v>#REF!</v>
      </c>
    </row>
    <row r="706" spans="1:26" ht="13.5">
      <c r="A706" s="111" t="s">
        <v>2624</v>
      </c>
      <c r="B706" s="84" t="s">
        <v>140</v>
      </c>
      <c r="C706" s="210" t="s">
        <v>353</v>
      </c>
      <c r="D706" s="211">
        <v>1960</v>
      </c>
      <c r="E706" s="212" t="s">
        <v>1545</v>
      </c>
      <c r="F706" s="24" t="str">
        <f t="shared" si="85"/>
        <v>SA196001</v>
      </c>
      <c r="G706" s="157" t="s">
        <v>946</v>
      </c>
      <c r="H706" s="157" t="s">
        <v>690</v>
      </c>
      <c r="I706" s="159" t="s">
        <v>3112</v>
      </c>
      <c r="J706" s="160" t="s">
        <v>98</v>
      </c>
      <c r="K706" s="161">
        <v>1960</v>
      </c>
      <c r="L706" s="162"/>
      <c r="M706" s="162"/>
      <c r="N706" s="163"/>
      <c r="O706" s="164"/>
      <c r="P706" s="399" t="e">
        <f>#REF!</f>
        <v>#REF!</v>
      </c>
      <c r="Q706" s="399">
        <v>0</v>
      </c>
      <c r="R706" s="195"/>
      <c r="S706" s="129"/>
      <c r="T706" s="128"/>
      <c r="U706" s="129"/>
      <c r="V706" s="129"/>
      <c r="W706" s="129"/>
      <c r="X706" s="129"/>
      <c r="Y706" s="129"/>
      <c r="Z706" s="3" t="e">
        <f t="shared" si="86"/>
        <v>#REF!</v>
      </c>
    </row>
    <row r="707" spans="1:26" ht="13.5">
      <c r="A707" s="111" t="s">
        <v>2639</v>
      </c>
      <c r="B707" s="84" t="s">
        <v>140</v>
      </c>
      <c r="C707" s="210" t="s">
        <v>353</v>
      </c>
      <c r="D707" s="211">
        <v>1960</v>
      </c>
      <c r="E707" s="212" t="s">
        <v>2263</v>
      </c>
      <c r="F707" s="24" t="str">
        <f t="shared" si="85"/>
        <v>SA196002</v>
      </c>
      <c r="G707" s="158" t="s">
        <v>2610</v>
      </c>
      <c r="H707" s="158" t="s">
        <v>2611</v>
      </c>
      <c r="I707" s="159" t="s">
        <v>3112</v>
      </c>
      <c r="J707" s="160" t="s">
        <v>98</v>
      </c>
      <c r="K707" s="161">
        <v>1960</v>
      </c>
      <c r="L707" s="162"/>
      <c r="M707" s="162"/>
      <c r="N707" s="163"/>
      <c r="O707" s="164"/>
      <c r="P707" s="399" t="e">
        <f>#REF!</f>
        <v>#REF!</v>
      </c>
      <c r="Q707" s="399">
        <v>0</v>
      </c>
      <c r="R707" s="195"/>
      <c r="S707" s="129"/>
      <c r="T707" s="128"/>
      <c r="U707" s="129"/>
      <c r="V707" s="129"/>
      <c r="W707" s="129"/>
      <c r="X707" s="129"/>
      <c r="Y707" s="129"/>
      <c r="Z707" s="3" t="e">
        <f t="shared" si="86"/>
        <v>#REF!</v>
      </c>
    </row>
    <row r="708" spans="1:26" ht="13.5">
      <c r="A708" s="111" t="s">
        <v>2621</v>
      </c>
      <c r="B708" s="84" t="s">
        <v>140</v>
      </c>
      <c r="C708" s="210" t="s">
        <v>353</v>
      </c>
      <c r="D708" s="211">
        <v>1962</v>
      </c>
      <c r="E708" s="212" t="s">
        <v>1545</v>
      </c>
      <c r="F708" s="24" t="str">
        <f t="shared" si="85"/>
        <v>SA196201</v>
      </c>
      <c r="G708" s="157" t="s">
        <v>947</v>
      </c>
      <c r="H708" s="157" t="s">
        <v>691</v>
      </c>
      <c r="I708" s="159" t="s">
        <v>3112</v>
      </c>
      <c r="J708" s="160" t="s">
        <v>102</v>
      </c>
      <c r="K708" s="161">
        <v>1962</v>
      </c>
      <c r="L708" s="162"/>
      <c r="M708" s="162"/>
      <c r="N708" s="163"/>
      <c r="O708" s="164" t="s">
        <v>3114</v>
      </c>
      <c r="P708" s="399" t="e">
        <f>#REF!</f>
        <v>#REF!</v>
      </c>
      <c r="Q708" s="399">
        <v>0</v>
      </c>
      <c r="R708" s="195">
        <v>12000</v>
      </c>
      <c r="S708" s="129"/>
      <c r="T708" s="128"/>
      <c r="U708" s="129"/>
      <c r="V708" s="129"/>
      <c r="W708" s="129"/>
      <c r="X708" s="129"/>
      <c r="Y708" s="129"/>
      <c r="Z708" s="3" t="e">
        <f t="shared" si="86"/>
        <v>#REF!</v>
      </c>
    </row>
    <row r="709" spans="1:26" ht="13.5">
      <c r="A709" s="111" t="s">
        <v>2628</v>
      </c>
      <c r="B709" s="84" t="s">
        <v>140</v>
      </c>
      <c r="C709" s="210" t="s">
        <v>353</v>
      </c>
      <c r="D709" s="211">
        <v>1963</v>
      </c>
      <c r="E709" s="212" t="s">
        <v>1545</v>
      </c>
      <c r="F709" s="24" t="str">
        <f t="shared" si="85"/>
        <v>SA196301</v>
      </c>
      <c r="G709" s="157" t="s">
        <v>948</v>
      </c>
      <c r="H709" s="157" t="s">
        <v>692</v>
      </c>
      <c r="I709" s="206" t="s">
        <v>3102</v>
      </c>
      <c r="J709" s="160" t="s">
        <v>105</v>
      </c>
      <c r="K709" s="161">
        <v>1963</v>
      </c>
      <c r="L709" s="162"/>
      <c r="M709" s="162"/>
      <c r="N709" s="163"/>
      <c r="O709" s="164"/>
      <c r="P709" s="399" t="e">
        <f>#REF!</f>
        <v>#REF!</v>
      </c>
      <c r="Q709" s="399">
        <v>0</v>
      </c>
      <c r="R709" s="195"/>
      <c r="S709" s="129"/>
      <c r="T709" s="128"/>
      <c r="U709" s="129"/>
      <c r="V709" s="129"/>
      <c r="W709" s="129"/>
      <c r="X709" s="129"/>
      <c r="Y709" s="129"/>
      <c r="Z709" s="3" t="e">
        <f t="shared" si="86"/>
        <v>#REF!</v>
      </c>
    </row>
    <row r="710" spans="1:26" ht="13.5">
      <c r="A710" s="111" t="s">
        <v>2651</v>
      </c>
      <c r="B710" s="84" t="s">
        <v>140</v>
      </c>
      <c r="C710" s="210" t="s">
        <v>353</v>
      </c>
      <c r="D710" s="211">
        <v>1963</v>
      </c>
      <c r="E710" s="212" t="s">
        <v>2263</v>
      </c>
      <c r="F710" s="24" t="str">
        <f t="shared" si="85"/>
        <v>SA196302</v>
      </c>
      <c r="G710" s="157" t="s">
        <v>3115</v>
      </c>
      <c r="H710" s="157" t="s">
        <v>2711</v>
      </c>
      <c r="I710" s="159" t="s">
        <v>3112</v>
      </c>
      <c r="J710" s="160" t="s">
        <v>105</v>
      </c>
      <c r="K710" s="161">
        <v>1963</v>
      </c>
      <c r="L710" s="162"/>
      <c r="M710" s="162"/>
      <c r="N710" s="163"/>
      <c r="O710" s="164"/>
      <c r="P710" s="399" t="e">
        <f>#REF!</f>
        <v>#REF!</v>
      </c>
      <c r="Q710" s="399">
        <v>0</v>
      </c>
      <c r="R710" s="195">
        <v>12000</v>
      </c>
      <c r="S710" s="129"/>
      <c r="T710" s="128"/>
      <c r="U710" s="129"/>
      <c r="V710" s="129"/>
      <c r="W710" s="129"/>
      <c r="X710" s="129"/>
      <c r="Y710" s="129"/>
      <c r="Z710" s="3" t="e">
        <f t="shared" si="86"/>
        <v>#REF!</v>
      </c>
    </row>
    <row r="711" spans="1:26" ht="13.5">
      <c r="A711" s="111" t="s">
        <v>2635</v>
      </c>
      <c r="B711" s="84" t="s">
        <v>140</v>
      </c>
      <c r="C711" s="210" t="s">
        <v>353</v>
      </c>
      <c r="D711" s="211">
        <v>1964</v>
      </c>
      <c r="E711" s="212" t="s">
        <v>1545</v>
      </c>
      <c r="F711" s="24" t="str">
        <f t="shared" si="85"/>
        <v>SA196401</v>
      </c>
      <c r="G711" s="157" t="s">
        <v>949</v>
      </c>
      <c r="H711" s="157" t="s">
        <v>693</v>
      </c>
      <c r="I711" s="159" t="s">
        <v>3112</v>
      </c>
      <c r="J711" s="217" t="s">
        <v>2695</v>
      </c>
      <c r="K711" s="161">
        <v>1964</v>
      </c>
      <c r="L711" s="162"/>
      <c r="M711" s="162"/>
      <c r="N711" s="163"/>
      <c r="O711" s="164"/>
      <c r="P711" s="399" t="e">
        <f>#REF!</f>
        <v>#REF!</v>
      </c>
      <c r="Q711" s="399">
        <v>0</v>
      </c>
      <c r="R711" s="195">
        <v>12000</v>
      </c>
      <c r="S711" s="129"/>
      <c r="T711" s="128"/>
      <c r="U711" s="129"/>
      <c r="V711" s="129"/>
      <c r="W711" s="129"/>
      <c r="X711" s="129"/>
      <c r="Y711" s="129"/>
      <c r="Z711" s="3" t="e">
        <f t="shared" si="86"/>
        <v>#REF!</v>
      </c>
    </row>
    <row r="712" spans="1:26" ht="13.5">
      <c r="A712" s="111" t="s">
        <v>2620</v>
      </c>
      <c r="B712" s="84" t="s">
        <v>140</v>
      </c>
      <c r="C712" s="210" t="s">
        <v>353</v>
      </c>
      <c r="D712" s="211">
        <v>1964</v>
      </c>
      <c r="E712" s="212" t="s">
        <v>2263</v>
      </c>
      <c r="F712" s="24" t="str">
        <f t="shared" si="85"/>
        <v>SA196402</v>
      </c>
      <c r="G712" s="216" t="s">
        <v>951</v>
      </c>
      <c r="H712" s="177" t="s">
        <v>695</v>
      </c>
      <c r="I712" s="159" t="s">
        <v>3112</v>
      </c>
      <c r="J712" s="160" t="s">
        <v>107</v>
      </c>
      <c r="K712" s="161">
        <v>1964</v>
      </c>
      <c r="L712" s="162"/>
      <c r="M712" s="167" t="s">
        <v>45</v>
      </c>
      <c r="N712" s="163"/>
      <c r="O712" s="192" t="s">
        <v>3116</v>
      </c>
      <c r="P712" s="399" t="e">
        <f>#REF!</f>
        <v>#REF!</v>
      </c>
      <c r="Q712" s="399">
        <v>12000</v>
      </c>
      <c r="R712" s="195">
        <v>12000</v>
      </c>
      <c r="S712" s="129"/>
      <c r="T712" s="128"/>
      <c r="U712" s="129"/>
      <c r="V712" s="129"/>
      <c r="W712" s="129"/>
      <c r="X712" s="129"/>
      <c r="Y712" s="129"/>
      <c r="Z712" s="3" t="e">
        <f t="shared" si="86"/>
        <v>#REF!</v>
      </c>
    </row>
    <row r="713" spans="1:26" ht="13.5">
      <c r="A713" s="111" t="s">
        <v>2619</v>
      </c>
      <c r="B713" s="84" t="s">
        <v>140</v>
      </c>
      <c r="C713" s="210" t="s">
        <v>353</v>
      </c>
      <c r="D713" s="211">
        <v>1965</v>
      </c>
      <c r="E713" s="212" t="s">
        <v>1545</v>
      </c>
      <c r="F713" s="24" t="str">
        <f t="shared" si="85"/>
        <v>SA196501</v>
      </c>
      <c r="G713" s="157" t="s">
        <v>950</v>
      </c>
      <c r="H713" s="157" t="s">
        <v>694</v>
      </c>
      <c r="I713" s="159" t="s">
        <v>3112</v>
      </c>
      <c r="J713" s="160" t="s">
        <v>113</v>
      </c>
      <c r="K713" s="161">
        <v>1965</v>
      </c>
      <c r="L713" s="162"/>
      <c r="M713" s="162"/>
      <c r="N713" s="163"/>
      <c r="O713" s="164" t="s">
        <v>3117</v>
      </c>
      <c r="P713" s="399" t="e">
        <f>#REF!</f>
        <v>#REF!</v>
      </c>
      <c r="Q713" s="399">
        <v>12000</v>
      </c>
      <c r="R713" s="195">
        <v>12000</v>
      </c>
      <c r="S713" s="129"/>
      <c r="T713" s="128"/>
      <c r="U713" s="129"/>
      <c r="V713" s="129"/>
      <c r="W713" s="129"/>
      <c r="X713" s="129"/>
      <c r="Y713" s="129"/>
      <c r="Z713" s="3" t="e">
        <f t="shared" si="86"/>
        <v>#REF!</v>
      </c>
    </row>
    <row r="714" spans="1:26" ht="13.5">
      <c r="A714" s="111" t="s">
        <v>2650</v>
      </c>
      <c r="B714" s="84" t="s">
        <v>140</v>
      </c>
      <c r="C714" s="210" t="s">
        <v>353</v>
      </c>
      <c r="D714" s="211">
        <v>1965</v>
      </c>
      <c r="E714" s="212" t="s">
        <v>2263</v>
      </c>
      <c r="F714" s="24" t="str">
        <f t="shared" si="85"/>
        <v>SA196502</v>
      </c>
      <c r="G714" s="157" t="s">
        <v>952</v>
      </c>
      <c r="H714" s="157" t="s">
        <v>696</v>
      </c>
      <c r="I714" s="159" t="s">
        <v>3112</v>
      </c>
      <c r="J714" s="160" t="s">
        <v>113</v>
      </c>
      <c r="K714" s="161">
        <v>1965</v>
      </c>
      <c r="L714" s="162"/>
      <c r="M714" s="162"/>
      <c r="N714" s="163"/>
      <c r="O714" s="164"/>
      <c r="P714" s="399" t="e">
        <f>#REF!</f>
        <v>#REF!</v>
      </c>
      <c r="Q714" s="399">
        <v>0</v>
      </c>
      <c r="R714" s="195">
        <v>12000</v>
      </c>
      <c r="S714" s="129"/>
      <c r="T714" s="128"/>
      <c r="U714" s="129"/>
      <c r="V714" s="129"/>
      <c r="W714" s="129"/>
      <c r="X714" s="129"/>
      <c r="Y714" s="129"/>
      <c r="Z714" s="3" t="e">
        <f t="shared" si="86"/>
        <v>#REF!</v>
      </c>
    </row>
    <row r="715" spans="1:26" ht="13.5">
      <c r="A715" s="111" t="s">
        <v>2622</v>
      </c>
      <c r="B715" s="84" t="s">
        <v>140</v>
      </c>
      <c r="C715" s="210" t="s">
        <v>353</v>
      </c>
      <c r="D715" s="211">
        <v>1965</v>
      </c>
      <c r="E715" s="212" t="s">
        <v>2265</v>
      </c>
      <c r="F715" s="24" t="str">
        <f t="shared" si="85"/>
        <v>SA196503</v>
      </c>
      <c r="G715" s="216" t="s">
        <v>953</v>
      </c>
      <c r="H715" s="177" t="s">
        <v>697</v>
      </c>
      <c r="I715" s="159" t="s">
        <v>3112</v>
      </c>
      <c r="J715" s="160" t="s">
        <v>113</v>
      </c>
      <c r="K715" s="161">
        <v>1965</v>
      </c>
      <c r="L715" s="162"/>
      <c r="M715" s="162"/>
      <c r="N715" s="163"/>
      <c r="O715" s="164" t="s">
        <v>3118</v>
      </c>
      <c r="P715" s="399" t="e">
        <f>#REF!</f>
        <v>#REF!</v>
      </c>
      <c r="Q715" s="399">
        <v>12000</v>
      </c>
      <c r="R715" s="195">
        <v>12000</v>
      </c>
      <c r="S715" s="129"/>
      <c r="T715" s="128"/>
      <c r="U715" s="129"/>
      <c r="V715" s="129"/>
      <c r="W715" s="129"/>
      <c r="X715" s="129"/>
      <c r="Y715" s="129"/>
      <c r="Z715" s="3" t="e">
        <f t="shared" si="86"/>
        <v>#REF!</v>
      </c>
    </row>
    <row r="716" spans="1:26" ht="13.5">
      <c r="A716" s="111" t="s">
        <v>2638</v>
      </c>
      <c r="B716" s="84" t="s">
        <v>140</v>
      </c>
      <c r="C716" s="210" t="s">
        <v>353</v>
      </c>
      <c r="D716" s="211">
        <v>1969</v>
      </c>
      <c r="E716" s="212" t="s">
        <v>1545</v>
      </c>
      <c r="F716" s="24" t="str">
        <f t="shared" si="85"/>
        <v>SA196901</v>
      </c>
      <c r="G716" s="157" t="s">
        <v>970</v>
      </c>
      <c r="H716" s="157" t="s">
        <v>712</v>
      </c>
      <c r="I716" s="159" t="s">
        <v>3112</v>
      </c>
      <c r="J716" s="160" t="s">
        <v>218</v>
      </c>
      <c r="K716" s="161">
        <v>1969</v>
      </c>
      <c r="L716" s="162"/>
      <c r="M716" s="167" t="s">
        <v>45</v>
      </c>
      <c r="N716" s="163"/>
      <c r="O716" s="192" t="s">
        <v>2889</v>
      </c>
      <c r="P716" s="399" t="e">
        <f>#REF!</f>
        <v>#REF!</v>
      </c>
      <c r="Q716" s="399">
        <v>12000</v>
      </c>
      <c r="R716" s="195"/>
      <c r="S716" s="129"/>
      <c r="T716" s="128"/>
      <c r="U716" s="129"/>
      <c r="V716" s="129"/>
      <c r="W716" s="129"/>
      <c r="X716" s="129"/>
      <c r="Y716" s="129"/>
      <c r="Z716" s="3" t="e">
        <f t="shared" si="86"/>
        <v>#REF!</v>
      </c>
    </row>
    <row r="717" spans="1:26" ht="13.5">
      <c r="A717" s="111" t="s">
        <v>2663</v>
      </c>
      <c r="B717" s="84" t="s">
        <v>140</v>
      </c>
      <c r="C717" s="210" t="s">
        <v>353</v>
      </c>
      <c r="D717" s="211">
        <v>1970</v>
      </c>
      <c r="E717" s="212" t="s">
        <v>1545</v>
      </c>
      <c r="F717" s="24" t="str">
        <f t="shared" si="85"/>
        <v>SA197001</v>
      </c>
      <c r="G717" s="216" t="s">
        <v>954</v>
      </c>
      <c r="H717" s="177" t="s">
        <v>881</v>
      </c>
      <c r="I717" s="159" t="s">
        <v>3102</v>
      </c>
      <c r="J717" s="160" t="s">
        <v>223</v>
      </c>
      <c r="K717" s="161">
        <v>1970</v>
      </c>
      <c r="L717" s="162"/>
      <c r="M717" s="162"/>
      <c r="N717" s="163"/>
      <c r="O717" s="164"/>
      <c r="P717" s="399" t="e">
        <f>#REF!</f>
        <v>#REF!</v>
      </c>
      <c r="Q717" s="399">
        <v>0</v>
      </c>
      <c r="R717" s="195"/>
      <c r="S717" s="129"/>
      <c r="T717" s="128"/>
      <c r="U717" s="129"/>
      <c r="V717" s="129"/>
      <c r="W717" s="129"/>
      <c r="X717" s="129"/>
      <c r="Y717" s="129"/>
      <c r="Z717" s="3" t="e">
        <f t="shared" si="86"/>
        <v>#REF!</v>
      </c>
    </row>
    <row r="718" spans="1:26" ht="13.5">
      <c r="A718" s="111" t="s">
        <v>2636</v>
      </c>
      <c r="B718" s="84" t="s">
        <v>140</v>
      </c>
      <c r="C718" s="210" t="s">
        <v>353</v>
      </c>
      <c r="D718" s="211">
        <v>1971</v>
      </c>
      <c r="E718" s="212" t="s">
        <v>1545</v>
      </c>
      <c r="F718" s="24" t="str">
        <f t="shared" si="85"/>
        <v>SA197101</v>
      </c>
      <c r="G718" s="157" t="s">
        <v>971</v>
      </c>
      <c r="H718" s="157" t="s">
        <v>713</v>
      </c>
      <c r="I718" s="159" t="s">
        <v>3112</v>
      </c>
      <c r="J718" s="160" t="s">
        <v>227</v>
      </c>
      <c r="K718" s="161">
        <v>1971</v>
      </c>
      <c r="L718" s="162"/>
      <c r="M718" s="162"/>
      <c r="N718" s="163"/>
      <c r="O718" s="164"/>
      <c r="P718" s="399" t="e">
        <f>#REF!</f>
        <v>#REF!</v>
      </c>
      <c r="Q718" s="399">
        <v>0</v>
      </c>
      <c r="R718" s="195"/>
      <c r="S718" s="129"/>
      <c r="T718" s="128"/>
      <c r="U718" s="129"/>
      <c r="V718" s="129"/>
      <c r="W718" s="129"/>
      <c r="X718" s="129"/>
      <c r="Y718" s="129"/>
      <c r="Z718" s="3" t="e">
        <f t="shared" si="86"/>
        <v>#REF!</v>
      </c>
    </row>
    <row r="719" spans="1:26" ht="13.5">
      <c r="A719" s="111" t="s">
        <v>2640</v>
      </c>
      <c r="B719" s="84" t="s">
        <v>140</v>
      </c>
      <c r="C719" s="210" t="s">
        <v>353</v>
      </c>
      <c r="D719" s="211">
        <v>1971</v>
      </c>
      <c r="E719" s="212" t="s">
        <v>2263</v>
      </c>
      <c r="F719" s="24" t="str">
        <f t="shared" si="85"/>
        <v>SA197102</v>
      </c>
      <c r="G719" s="216" t="s">
        <v>3119</v>
      </c>
      <c r="H719" s="177" t="s">
        <v>627</v>
      </c>
      <c r="I719" s="159" t="s">
        <v>3112</v>
      </c>
      <c r="J719" s="160" t="s">
        <v>227</v>
      </c>
      <c r="K719" s="161">
        <v>1971</v>
      </c>
      <c r="L719" s="162"/>
      <c r="M719" s="167" t="s">
        <v>45</v>
      </c>
      <c r="N719" s="163"/>
      <c r="O719" s="164"/>
      <c r="P719" s="399" t="e">
        <f>#REF!</f>
        <v>#REF!</v>
      </c>
      <c r="Q719" s="399">
        <v>12000</v>
      </c>
      <c r="R719" s="195">
        <v>12000</v>
      </c>
      <c r="S719" s="129"/>
      <c r="T719" s="128"/>
      <c r="U719" s="129"/>
      <c r="V719" s="129"/>
      <c r="W719" s="129"/>
      <c r="X719" s="129"/>
      <c r="Y719" s="129"/>
      <c r="Z719" s="3" t="e">
        <f t="shared" si="86"/>
        <v>#REF!</v>
      </c>
    </row>
    <row r="720" spans="1:26" ht="13.5">
      <c r="A720" s="111" t="s">
        <v>2643</v>
      </c>
      <c r="B720" s="84" t="s">
        <v>140</v>
      </c>
      <c r="C720" s="210" t="s">
        <v>353</v>
      </c>
      <c r="D720" s="211">
        <v>1973</v>
      </c>
      <c r="E720" s="212" t="s">
        <v>1545</v>
      </c>
      <c r="F720" s="24" t="str">
        <f t="shared" si="85"/>
        <v>SA197301</v>
      </c>
      <c r="G720" s="157" t="s">
        <v>955</v>
      </c>
      <c r="H720" s="157" t="s">
        <v>698</v>
      </c>
      <c r="I720" s="159" t="s">
        <v>3112</v>
      </c>
      <c r="J720" s="160" t="s">
        <v>231</v>
      </c>
      <c r="K720" s="161">
        <v>1973</v>
      </c>
      <c r="L720" s="162"/>
      <c r="M720" s="167" t="s">
        <v>45</v>
      </c>
      <c r="N720" s="163"/>
      <c r="O720" s="164"/>
      <c r="P720" s="399" t="e">
        <f>#REF!</f>
        <v>#REF!</v>
      </c>
      <c r="Q720" s="399">
        <v>12000</v>
      </c>
      <c r="R720" s="195">
        <v>12000</v>
      </c>
      <c r="S720" s="129"/>
      <c r="T720" s="128"/>
      <c r="U720" s="129"/>
      <c r="V720" s="129"/>
      <c r="W720" s="129"/>
      <c r="X720" s="129"/>
      <c r="Y720" s="129"/>
      <c r="Z720" s="3" t="e">
        <f t="shared" si="86"/>
        <v>#REF!</v>
      </c>
    </row>
    <row r="721" spans="1:26" ht="13.5">
      <c r="A721" s="111" t="s">
        <v>2629</v>
      </c>
      <c r="B721" s="84" t="s">
        <v>140</v>
      </c>
      <c r="C721" s="210" t="s">
        <v>353</v>
      </c>
      <c r="D721" s="211">
        <v>1974</v>
      </c>
      <c r="E721" s="212" t="s">
        <v>1545</v>
      </c>
      <c r="F721" s="24" t="str">
        <f t="shared" si="85"/>
        <v>SA197401</v>
      </c>
      <c r="G721" s="157" t="s">
        <v>956</v>
      </c>
      <c r="H721" s="157" t="s">
        <v>699</v>
      </c>
      <c r="I721" s="159" t="s">
        <v>3112</v>
      </c>
      <c r="J721" s="160" t="s">
        <v>234</v>
      </c>
      <c r="K721" s="161">
        <v>1974</v>
      </c>
      <c r="L721" s="162"/>
      <c r="M721" s="162"/>
      <c r="N721" s="163"/>
      <c r="O721" s="164" t="s">
        <v>3120</v>
      </c>
      <c r="P721" s="399" t="e">
        <f>#REF!</f>
        <v>#REF!</v>
      </c>
      <c r="Q721" s="399">
        <v>0</v>
      </c>
      <c r="R721" s="195">
        <v>12000</v>
      </c>
      <c r="S721" s="129"/>
      <c r="T721" s="128"/>
      <c r="U721" s="129"/>
      <c r="V721" s="129"/>
      <c r="W721" s="129"/>
      <c r="X721" s="129"/>
      <c r="Y721" s="129"/>
      <c r="Z721" s="3" t="e">
        <f t="shared" si="86"/>
        <v>#REF!</v>
      </c>
    </row>
    <row r="722" spans="1:26" ht="13.5">
      <c r="A722" s="111" t="s">
        <v>2668</v>
      </c>
      <c r="B722" s="84" t="s">
        <v>140</v>
      </c>
      <c r="C722" s="210" t="s">
        <v>353</v>
      </c>
      <c r="D722" s="211">
        <v>1974</v>
      </c>
      <c r="E722" s="212" t="s">
        <v>2263</v>
      </c>
      <c r="F722" s="24" t="str">
        <f t="shared" si="85"/>
        <v>SA197402</v>
      </c>
      <c r="G722" s="157" t="s">
        <v>972</v>
      </c>
      <c r="H722" s="157" t="s">
        <v>714</v>
      </c>
      <c r="I722" s="159" t="s">
        <v>3102</v>
      </c>
      <c r="J722" s="160" t="s">
        <v>234</v>
      </c>
      <c r="K722" s="161">
        <v>1974</v>
      </c>
      <c r="L722" s="162"/>
      <c r="M722" s="162"/>
      <c r="N722" s="163"/>
      <c r="O722" s="164"/>
      <c r="P722" s="399" t="e">
        <f>#REF!</f>
        <v>#REF!</v>
      </c>
      <c r="Q722" s="399">
        <v>0</v>
      </c>
      <c r="R722" s="195"/>
      <c r="S722" s="129"/>
      <c r="T722" s="128"/>
      <c r="U722" s="129"/>
      <c r="V722" s="129"/>
      <c r="W722" s="129"/>
      <c r="X722" s="129"/>
      <c r="Y722" s="129"/>
      <c r="Z722" s="3" t="e">
        <f t="shared" si="86"/>
        <v>#REF!</v>
      </c>
    </row>
    <row r="723" spans="1:26" ht="13.5">
      <c r="A723" s="111" t="s">
        <v>2630</v>
      </c>
      <c r="B723" s="84" t="s">
        <v>140</v>
      </c>
      <c r="C723" s="210" t="s">
        <v>353</v>
      </c>
      <c r="D723" s="211">
        <v>1975</v>
      </c>
      <c r="E723" s="212" t="s">
        <v>1545</v>
      </c>
      <c r="F723" s="24" t="str">
        <f t="shared" si="85"/>
        <v>SA197501</v>
      </c>
      <c r="G723" s="216" t="s">
        <v>957</v>
      </c>
      <c r="H723" s="177" t="s">
        <v>700</v>
      </c>
      <c r="I723" s="159" t="s">
        <v>3112</v>
      </c>
      <c r="J723" s="160" t="s">
        <v>530</v>
      </c>
      <c r="K723" s="161">
        <v>1975</v>
      </c>
      <c r="L723" s="162"/>
      <c r="M723" s="162"/>
      <c r="N723" s="163"/>
      <c r="O723" s="164" t="s">
        <v>3121</v>
      </c>
      <c r="P723" s="399" t="e">
        <f>#REF!</f>
        <v>#REF!</v>
      </c>
      <c r="Q723" s="399">
        <v>12000</v>
      </c>
      <c r="R723" s="195"/>
      <c r="S723" s="129"/>
      <c r="T723" s="128"/>
      <c r="U723" s="129"/>
      <c r="V723" s="129"/>
      <c r="W723" s="129"/>
      <c r="X723" s="129"/>
      <c r="Y723" s="129"/>
      <c r="Z723" s="3" t="e">
        <f t="shared" si="86"/>
        <v>#REF!</v>
      </c>
    </row>
    <row r="724" spans="1:26" ht="13.5">
      <c r="A724" s="111" t="s">
        <v>2632</v>
      </c>
      <c r="B724" s="84" t="s">
        <v>140</v>
      </c>
      <c r="C724" s="210" t="s">
        <v>353</v>
      </c>
      <c r="D724" s="211">
        <v>1975</v>
      </c>
      <c r="E724" s="212" t="s">
        <v>2263</v>
      </c>
      <c r="F724" s="24" t="str">
        <f t="shared" si="85"/>
        <v>SA197502</v>
      </c>
      <c r="G724" s="158" t="s">
        <v>2607</v>
      </c>
      <c r="H724" s="158" t="s">
        <v>2608</v>
      </c>
      <c r="I724" s="159" t="s">
        <v>3112</v>
      </c>
      <c r="J724" s="160" t="s">
        <v>530</v>
      </c>
      <c r="K724" s="161">
        <v>1975</v>
      </c>
      <c r="L724" s="162"/>
      <c r="M724" s="167" t="s">
        <v>45</v>
      </c>
      <c r="N724" s="163"/>
      <c r="O724" s="164"/>
      <c r="P724" s="399" t="e">
        <f>#REF!</f>
        <v>#REF!</v>
      </c>
      <c r="Q724" s="399">
        <v>12000</v>
      </c>
      <c r="R724" s="195">
        <v>12000</v>
      </c>
      <c r="S724" s="129"/>
      <c r="T724" s="128"/>
      <c r="U724" s="129"/>
      <c r="V724" s="129"/>
      <c r="W724" s="129"/>
      <c r="X724" s="129"/>
      <c r="Y724" s="129"/>
      <c r="Z724" s="3" t="e">
        <f t="shared" si="86"/>
        <v>#REF!</v>
      </c>
    </row>
    <row r="725" spans="1:26" ht="13.5">
      <c r="A725" s="111" t="s">
        <v>2623</v>
      </c>
      <c r="B725" s="84" t="s">
        <v>140</v>
      </c>
      <c r="C725" s="210" t="s">
        <v>353</v>
      </c>
      <c r="D725" s="211">
        <v>1976</v>
      </c>
      <c r="E725" s="212" t="s">
        <v>1545</v>
      </c>
      <c r="F725" s="24" t="str">
        <f t="shared" si="85"/>
        <v>SA197601</v>
      </c>
      <c r="G725" s="158" t="s">
        <v>2605</v>
      </c>
      <c r="H725" s="158" t="s">
        <v>2606</v>
      </c>
      <c r="I725" s="159" t="s">
        <v>3112</v>
      </c>
      <c r="J725" s="160" t="s">
        <v>536</v>
      </c>
      <c r="K725" s="161">
        <v>1976</v>
      </c>
      <c r="L725" s="162"/>
      <c r="M725" s="162"/>
      <c r="N725" s="163"/>
      <c r="O725" s="164" t="s">
        <v>3122</v>
      </c>
      <c r="P725" s="399" t="e">
        <f>#REF!</f>
        <v>#REF!</v>
      </c>
      <c r="Q725" s="399">
        <v>12000</v>
      </c>
      <c r="R725" s="195">
        <v>12000</v>
      </c>
      <c r="S725" s="129"/>
      <c r="T725" s="190"/>
      <c r="U725" s="218"/>
      <c r="V725" s="218"/>
      <c r="W725" s="218"/>
      <c r="X725" s="218"/>
      <c r="Y725" s="218"/>
      <c r="Z725" s="3" t="e">
        <f t="shared" si="86"/>
        <v>#REF!</v>
      </c>
    </row>
    <row r="726" spans="1:26" ht="13.5">
      <c r="A726" s="111" t="s">
        <v>2641</v>
      </c>
      <c r="B726" s="84" t="s">
        <v>140</v>
      </c>
      <c r="C726" s="210" t="s">
        <v>353</v>
      </c>
      <c r="D726" s="211">
        <v>1978</v>
      </c>
      <c r="E726" s="212" t="s">
        <v>1545</v>
      </c>
      <c r="F726" s="24" t="str">
        <f t="shared" si="85"/>
        <v>SA197801</v>
      </c>
      <c r="G726" s="158" t="s">
        <v>2612</v>
      </c>
      <c r="H726" s="158" t="s">
        <v>2613</v>
      </c>
      <c r="I726" s="159" t="s">
        <v>3112</v>
      </c>
      <c r="J726" s="160" t="s">
        <v>149</v>
      </c>
      <c r="K726" s="161">
        <v>1978</v>
      </c>
      <c r="L726" s="162"/>
      <c r="M726" s="162"/>
      <c r="N726" s="163"/>
      <c r="O726" s="164"/>
      <c r="P726" s="399" t="e">
        <f>#REF!</f>
        <v>#REF!</v>
      </c>
      <c r="Q726" s="399">
        <v>0</v>
      </c>
      <c r="R726" s="195">
        <v>12000</v>
      </c>
      <c r="S726" s="129"/>
      <c r="T726" s="190"/>
      <c r="U726" s="218"/>
      <c r="V726" s="218"/>
      <c r="W726" s="218"/>
      <c r="X726" s="218"/>
      <c r="Y726" s="219"/>
      <c r="Z726" s="3" t="e">
        <f t="shared" si="86"/>
        <v>#REF!</v>
      </c>
    </row>
    <row r="727" spans="1:26" ht="13.5">
      <c r="A727" s="111" t="s">
        <v>2633</v>
      </c>
      <c r="B727" s="84" t="s">
        <v>140</v>
      </c>
      <c r="C727" s="210" t="s">
        <v>353</v>
      </c>
      <c r="D727" s="211">
        <v>1980</v>
      </c>
      <c r="E727" s="212" t="s">
        <v>1545</v>
      </c>
      <c r="F727" s="24" t="str">
        <f t="shared" si="85"/>
        <v>SA198001</v>
      </c>
      <c r="G727" s="158" t="s">
        <v>2609</v>
      </c>
      <c r="H727" s="158" t="s">
        <v>761</v>
      </c>
      <c r="I727" s="159" t="s">
        <v>3112</v>
      </c>
      <c r="J727" s="160" t="s">
        <v>829</v>
      </c>
      <c r="K727" s="161">
        <v>1980</v>
      </c>
      <c r="L727" s="162"/>
      <c r="M727" s="162"/>
      <c r="N727" s="163"/>
      <c r="O727" s="164" t="s">
        <v>3123</v>
      </c>
      <c r="P727" s="399" t="e">
        <f>#REF!</f>
        <v>#REF!</v>
      </c>
      <c r="Q727" s="399">
        <v>12000</v>
      </c>
      <c r="R727" s="195">
        <v>12000</v>
      </c>
      <c r="S727" s="129"/>
      <c r="T727" s="190"/>
      <c r="U727" s="218"/>
      <c r="V727" s="218"/>
      <c r="W727" s="218"/>
      <c r="X727" s="218"/>
      <c r="Y727" s="219"/>
      <c r="Z727" s="3" t="e">
        <f t="shared" si="86"/>
        <v>#REF!</v>
      </c>
    </row>
    <row r="728" spans="1:26" ht="13.5">
      <c r="A728" s="111" t="s">
        <v>2618</v>
      </c>
      <c r="B728" s="84" t="s">
        <v>140</v>
      </c>
      <c r="C728" s="210" t="s">
        <v>353</v>
      </c>
      <c r="D728" s="211">
        <v>1981</v>
      </c>
      <c r="E728" s="212" t="s">
        <v>1545</v>
      </c>
      <c r="F728" s="24" t="str">
        <f t="shared" si="85"/>
        <v>SA198101</v>
      </c>
      <c r="G728" s="157" t="s">
        <v>958</v>
      </c>
      <c r="H728" s="157" t="s">
        <v>701</v>
      </c>
      <c r="I728" s="220" t="s">
        <v>3112</v>
      </c>
      <c r="J728" s="160" t="s">
        <v>840</v>
      </c>
      <c r="K728" s="161">
        <v>1981</v>
      </c>
      <c r="L728" s="162"/>
      <c r="M728" s="162"/>
      <c r="N728" s="163"/>
      <c r="O728" s="164"/>
      <c r="P728" s="399" t="e">
        <f>#REF!</f>
        <v>#REF!</v>
      </c>
      <c r="Q728" s="399">
        <v>0</v>
      </c>
      <c r="R728" s="195"/>
      <c r="S728" s="129"/>
      <c r="T728" s="190"/>
      <c r="U728" s="218"/>
      <c r="V728" s="218"/>
      <c r="W728" s="218"/>
      <c r="X728" s="218"/>
      <c r="Y728" s="219"/>
      <c r="Z728" s="3" t="e">
        <f t="shared" si="86"/>
        <v>#REF!</v>
      </c>
    </row>
    <row r="729" spans="1:26" ht="13.5">
      <c r="A729" s="111" t="s">
        <v>2654</v>
      </c>
      <c r="B729" s="84" t="s">
        <v>140</v>
      </c>
      <c r="C729" s="210" t="s">
        <v>353</v>
      </c>
      <c r="D729" s="211">
        <v>1983</v>
      </c>
      <c r="E729" s="212" t="s">
        <v>1545</v>
      </c>
      <c r="F729" s="24" t="str">
        <f t="shared" si="85"/>
        <v>SA198301</v>
      </c>
      <c r="G729" s="157" t="s">
        <v>959</v>
      </c>
      <c r="H729" s="157" t="s">
        <v>3124</v>
      </c>
      <c r="I729" s="220" t="s">
        <v>3112</v>
      </c>
      <c r="J729" s="160" t="s">
        <v>854</v>
      </c>
      <c r="K729" s="161">
        <v>1983</v>
      </c>
      <c r="L729" s="162"/>
      <c r="M729" s="162"/>
      <c r="N729" s="163"/>
      <c r="O729" s="164"/>
      <c r="P729" s="399" t="e">
        <f>#REF!</f>
        <v>#REF!</v>
      </c>
      <c r="Q729" s="399">
        <v>0</v>
      </c>
      <c r="R729" s="195">
        <v>12000</v>
      </c>
      <c r="S729" s="129"/>
      <c r="T729" s="190"/>
      <c r="U729" s="218"/>
      <c r="V729" s="218"/>
      <c r="W729" s="218"/>
      <c r="X729" s="218"/>
      <c r="Y729" s="219"/>
      <c r="Z729" s="3" t="e">
        <f t="shared" si="86"/>
        <v>#REF!</v>
      </c>
    </row>
    <row r="730" spans="1:26" ht="13.5">
      <c r="A730" s="210" t="s">
        <v>2648</v>
      </c>
      <c r="B730" s="84" t="s">
        <v>140</v>
      </c>
      <c r="C730" s="210" t="s">
        <v>353</v>
      </c>
      <c r="D730" s="211">
        <v>1986</v>
      </c>
      <c r="E730" s="212" t="s">
        <v>1545</v>
      </c>
      <c r="F730" s="91" t="str">
        <f t="shared" si="85"/>
        <v>SA198601</v>
      </c>
      <c r="G730" s="158" t="s">
        <v>2615</v>
      </c>
      <c r="H730" s="158" t="s">
        <v>1535</v>
      </c>
      <c r="I730" s="220" t="s">
        <v>3112</v>
      </c>
      <c r="J730" s="221" t="s">
        <v>273</v>
      </c>
      <c r="K730" s="222">
        <v>1986</v>
      </c>
      <c r="L730" s="223"/>
      <c r="M730" s="223"/>
      <c r="N730" s="224"/>
      <c r="O730" s="225"/>
      <c r="P730" s="399" t="e">
        <f>#REF!</f>
        <v>#REF!</v>
      </c>
      <c r="Q730" s="399">
        <v>0</v>
      </c>
      <c r="R730" s="226"/>
      <c r="S730" s="218"/>
      <c r="T730" s="190"/>
      <c r="U730" s="218"/>
      <c r="V730" s="218"/>
      <c r="W730" s="218"/>
      <c r="X730" s="218"/>
      <c r="Y730" s="219"/>
      <c r="Z730" s="3" t="e">
        <f t="shared" si="86"/>
        <v>#REF!</v>
      </c>
    </row>
    <row r="731" spans="1:26" ht="13.5">
      <c r="A731" s="210" t="s">
        <v>2642</v>
      </c>
      <c r="B731" s="84" t="s">
        <v>140</v>
      </c>
      <c r="C731" s="210" t="s">
        <v>353</v>
      </c>
      <c r="D731" s="211">
        <v>1987</v>
      </c>
      <c r="E731" s="212" t="s">
        <v>1545</v>
      </c>
      <c r="F731" s="91" t="str">
        <f t="shared" si="85"/>
        <v>SA198701</v>
      </c>
      <c r="G731" s="157" t="s">
        <v>960</v>
      </c>
      <c r="H731" s="157" t="s">
        <v>702</v>
      </c>
      <c r="I731" s="220" t="s">
        <v>3112</v>
      </c>
      <c r="J731" s="221" t="s">
        <v>409</v>
      </c>
      <c r="K731" s="222">
        <v>1987</v>
      </c>
      <c r="L731" s="223"/>
      <c r="M731" s="223"/>
      <c r="N731" s="224"/>
      <c r="O731" s="225" t="s">
        <v>3125</v>
      </c>
      <c r="P731" s="399" t="e">
        <f>#REF!</f>
        <v>#REF!</v>
      </c>
      <c r="Q731" s="399">
        <v>12000</v>
      </c>
      <c r="R731" s="227"/>
      <c r="S731" s="218"/>
      <c r="T731" s="190"/>
      <c r="U731" s="218"/>
      <c r="V731" s="218"/>
      <c r="W731" s="218"/>
      <c r="X731" s="218"/>
      <c r="Y731" s="219"/>
      <c r="Z731" s="3" t="e">
        <f t="shared" si="86"/>
        <v>#REF!</v>
      </c>
    </row>
    <row r="732" spans="1:26" ht="13.5">
      <c r="A732" s="24" t="s">
        <v>2653</v>
      </c>
      <c r="B732" s="84" t="s">
        <v>140</v>
      </c>
      <c r="C732" s="210" t="s">
        <v>353</v>
      </c>
      <c r="D732" s="211">
        <v>1987</v>
      </c>
      <c r="E732" s="26" t="s">
        <v>2263</v>
      </c>
      <c r="F732" s="24" t="str">
        <f t="shared" si="85"/>
        <v>SA198702</v>
      </c>
      <c r="G732" s="158" t="s">
        <v>2616</v>
      </c>
      <c r="H732" s="158" t="s">
        <v>756</v>
      </c>
      <c r="I732" s="159" t="s">
        <v>3112</v>
      </c>
      <c r="J732" s="160" t="s">
        <v>409</v>
      </c>
      <c r="K732" s="161">
        <v>1987</v>
      </c>
      <c r="L732" s="162"/>
      <c r="M732" s="162"/>
      <c r="N732" s="162"/>
      <c r="O732" s="164" t="s">
        <v>3126</v>
      </c>
      <c r="P732" s="399" t="e">
        <f>#REF!</f>
        <v>#REF!</v>
      </c>
      <c r="Q732" s="399">
        <v>12000</v>
      </c>
      <c r="R732" s="195"/>
      <c r="S732" s="129"/>
      <c r="T732" s="128"/>
      <c r="U732" s="129"/>
      <c r="V732" s="129"/>
      <c r="W732" s="129"/>
      <c r="X732" s="129"/>
      <c r="Y732" s="197"/>
      <c r="Z732" s="228" t="e">
        <f t="shared" si="86"/>
        <v>#REF!</v>
      </c>
    </row>
    <row r="733" spans="1:26" ht="13.5">
      <c r="A733" s="24" t="s">
        <v>2674</v>
      </c>
      <c r="B733" s="84" t="s">
        <v>140</v>
      </c>
      <c r="C733" s="210" t="s">
        <v>353</v>
      </c>
      <c r="D733" s="211">
        <v>1987</v>
      </c>
      <c r="E733" s="26" t="s">
        <v>2264</v>
      </c>
      <c r="F733" s="24" t="str">
        <f t="shared" si="85"/>
        <v>SA198703</v>
      </c>
      <c r="G733" s="158" t="s">
        <v>3127</v>
      </c>
      <c r="H733" s="158" t="s">
        <v>3128</v>
      </c>
      <c r="I733" s="220" t="s">
        <v>3112</v>
      </c>
      <c r="J733" s="221" t="s">
        <v>409</v>
      </c>
      <c r="K733" s="222">
        <v>1987</v>
      </c>
      <c r="L733" s="162"/>
      <c r="M733" s="162"/>
      <c r="N733" s="163"/>
      <c r="O733" s="164" t="s">
        <v>3129</v>
      </c>
      <c r="P733" s="399" t="e">
        <f>#REF!</f>
        <v>#REF!</v>
      </c>
      <c r="Q733" s="399">
        <v>12000</v>
      </c>
      <c r="R733" s="226">
        <v>12000</v>
      </c>
      <c r="S733" s="129"/>
      <c r="T733" s="128"/>
      <c r="U733" s="129"/>
      <c r="V733" s="129"/>
      <c r="W733" s="129"/>
      <c r="X733" s="129"/>
      <c r="Y733" s="197"/>
      <c r="Z733" s="229"/>
    </row>
    <row r="734" spans="1:25" ht="14.25" customHeight="1" thickBot="1">
      <c r="A734" s="24" t="s">
        <v>2644</v>
      </c>
      <c r="B734" s="25" t="s">
        <v>140</v>
      </c>
      <c r="C734" s="24" t="s">
        <v>353</v>
      </c>
      <c r="D734" s="211">
        <v>1988</v>
      </c>
      <c r="E734" s="26" t="s">
        <v>1545</v>
      </c>
      <c r="F734" s="24" t="str">
        <f t="shared" si="85"/>
        <v>SA198801</v>
      </c>
      <c r="G734" s="158" t="s">
        <v>2614</v>
      </c>
      <c r="H734" s="158" t="s">
        <v>778</v>
      </c>
      <c r="I734" s="230" t="s">
        <v>3112</v>
      </c>
      <c r="J734" s="160" t="s">
        <v>32</v>
      </c>
      <c r="K734" s="161">
        <v>1988</v>
      </c>
      <c r="L734" s="162"/>
      <c r="M734" s="162"/>
      <c r="N734" s="163"/>
      <c r="O734" s="164" t="s">
        <v>3130</v>
      </c>
      <c r="P734" s="399" t="e">
        <f>#REF!</f>
        <v>#REF!</v>
      </c>
      <c r="Q734" s="399">
        <v>12000</v>
      </c>
      <c r="R734" s="128">
        <v>12000</v>
      </c>
      <c r="S734" s="129"/>
      <c r="T734" s="128"/>
      <c r="U734" s="129"/>
      <c r="V734" s="129"/>
      <c r="W734" s="129"/>
      <c r="X734" s="129"/>
      <c r="Y734" s="129"/>
    </row>
    <row r="735" spans="1:26" s="15" customFormat="1" ht="14.25" customHeight="1">
      <c r="A735" s="116"/>
      <c r="B735" s="37"/>
      <c r="C735" s="116"/>
      <c r="D735" s="116"/>
      <c r="E735" s="117"/>
      <c r="F735" s="116"/>
      <c r="G735" s="168">
        <f>COUNTA(G686:G734)</f>
        <v>49</v>
      </c>
      <c r="H735" s="168"/>
      <c r="I735" s="170"/>
      <c r="J735" s="170"/>
      <c r="K735" s="170"/>
      <c r="L735" s="171">
        <f>COUNTA(L686:L734)</f>
        <v>0</v>
      </c>
      <c r="M735" s="231">
        <f>COUNTA(G686:G734)-COUNTA(L686:L734)</f>
        <v>49</v>
      </c>
      <c r="N735" s="232"/>
      <c r="O735" s="191"/>
      <c r="P735" s="196">
        <f>COUNTIF(P686:P734,12000)</f>
        <v>0</v>
      </c>
      <c r="Q735" s="196">
        <v>18</v>
      </c>
      <c r="R735" s="196">
        <v>19</v>
      </c>
      <c r="S735" s="193">
        <f>COUNTA(S686:S734)</f>
        <v>1</v>
      </c>
      <c r="T735" s="175">
        <f>COUNTA(T686:T734)</f>
        <v>1</v>
      </c>
      <c r="U735" s="142"/>
      <c r="V735" s="142"/>
      <c r="W735" s="142"/>
      <c r="X735" s="142"/>
      <c r="Y735" s="142"/>
      <c r="Z735" s="3"/>
    </row>
    <row r="736" spans="1:26" s="15" customFormat="1" ht="14.25" customHeight="1">
      <c r="A736" s="116"/>
      <c r="B736" s="37"/>
      <c r="C736" s="116"/>
      <c r="D736" s="116"/>
      <c r="E736" s="117"/>
      <c r="F736" s="116"/>
      <c r="G736" s="177"/>
      <c r="H736" s="177"/>
      <c r="I736" s="179"/>
      <c r="J736" s="179"/>
      <c r="K736" s="179"/>
      <c r="L736" s="180"/>
      <c r="M736" s="167" t="s">
        <v>2805</v>
      </c>
      <c r="N736" s="166"/>
      <c r="O736" s="181"/>
      <c r="P736" s="181" t="e">
        <f>SUM(P686:P734)</f>
        <v>#REF!</v>
      </c>
      <c r="Q736" s="181">
        <v>216000</v>
      </c>
      <c r="R736" s="197">
        <v>228000</v>
      </c>
      <c r="S736" s="129">
        <f>SUM(S686:S734)</f>
        <v>12000</v>
      </c>
      <c r="T736" s="128">
        <f>SUM(T686:T732)</f>
        <v>0</v>
      </c>
      <c r="U736" s="142"/>
      <c r="V736" s="142"/>
      <c r="W736" s="142"/>
      <c r="X736" s="142"/>
      <c r="Y736" s="142"/>
      <c r="Z736" s="3"/>
    </row>
    <row r="737" spans="1:26" s="15" customFormat="1" ht="14.25" customHeight="1">
      <c r="A737" s="116"/>
      <c r="B737" s="37"/>
      <c r="C737" s="116"/>
      <c r="D737" s="116"/>
      <c r="E737" s="117"/>
      <c r="F737" s="116"/>
      <c r="G737" s="177"/>
      <c r="H737" s="177"/>
      <c r="I737" s="179"/>
      <c r="J737" s="179"/>
      <c r="K737" s="179"/>
      <c r="L737" s="180"/>
      <c r="M737" s="167" t="s">
        <v>2806</v>
      </c>
      <c r="N737" s="166"/>
      <c r="O737" s="181"/>
      <c r="P737" s="181">
        <f>$M735*12000</f>
        <v>588000</v>
      </c>
      <c r="Q737" s="181">
        <v>588000</v>
      </c>
      <c r="R737" s="197">
        <v>564000</v>
      </c>
      <c r="S737" s="129">
        <f>$M735*12000</f>
        <v>588000</v>
      </c>
      <c r="T737" s="128">
        <f>$M735*12000</f>
        <v>588000</v>
      </c>
      <c r="U737" s="142"/>
      <c r="V737" s="142"/>
      <c r="W737" s="142"/>
      <c r="X737" s="142"/>
      <c r="Y737" s="142"/>
      <c r="Z737" s="3"/>
    </row>
    <row r="738" spans="1:26" s="15" customFormat="1" ht="14.25" customHeight="1">
      <c r="A738" s="116"/>
      <c r="B738" s="37"/>
      <c r="C738" s="116"/>
      <c r="D738" s="116"/>
      <c r="E738" s="117"/>
      <c r="F738" s="116"/>
      <c r="G738" s="177"/>
      <c r="H738" s="177"/>
      <c r="I738" s="179"/>
      <c r="J738" s="179"/>
      <c r="K738" s="179"/>
      <c r="L738" s="180"/>
      <c r="M738" s="182" t="s">
        <v>2807</v>
      </c>
      <c r="N738" s="183"/>
      <c r="O738" s="184"/>
      <c r="P738" s="184" t="e">
        <f>P736-P737</f>
        <v>#REF!</v>
      </c>
      <c r="Q738" s="184">
        <v>-372000</v>
      </c>
      <c r="R738" s="197">
        <v>-336000</v>
      </c>
      <c r="S738" s="129">
        <f>S736-S737</f>
        <v>-576000</v>
      </c>
      <c r="T738" s="128">
        <f>T736-T737</f>
        <v>-588000</v>
      </c>
      <c r="U738" s="142"/>
      <c r="V738" s="142"/>
      <c r="W738" s="142"/>
      <c r="X738" s="142"/>
      <c r="Y738" s="142"/>
      <c r="Z738" s="3"/>
    </row>
    <row r="739" spans="1:26" s="15" customFormat="1" ht="14.25" customHeight="1">
      <c r="A739" s="116"/>
      <c r="B739" s="60"/>
      <c r="C739" s="116"/>
      <c r="D739" s="116"/>
      <c r="E739" s="117"/>
      <c r="F739" s="116"/>
      <c r="G739" s="177"/>
      <c r="H739" s="177"/>
      <c r="I739" s="179"/>
      <c r="J739" s="179"/>
      <c r="K739" s="179"/>
      <c r="L739" s="180"/>
      <c r="M739" s="185" t="s">
        <v>2808</v>
      </c>
      <c r="N739" s="186"/>
      <c r="O739" s="187"/>
      <c r="P739" s="233">
        <f>P735/$M735</f>
        <v>0</v>
      </c>
      <c r="Q739" s="233">
        <v>0.3673469387755102</v>
      </c>
      <c r="R739" s="234">
        <v>0.40425531914893614</v>
      </c>
      <c r="S739" s="156">
        <f>S735/$M735</f>
        <v>0.02040816326530612</v>
      </c>
      <c r="T739" s="189">
        <f>T735/$M735</f>
        <v>0.02040816326530612</v>
      </c>
      <c r="U739" s="142"/>
      <c r="V739" s="142"/>
      <c r="W739" s="142"/>
      <c r="X739" s="142"/>
      <c r="Y739" s="142"/>
      <c r="Z739" s="3"/>
    </row>
    <row r="740" spans="1:25" s="15" customFormat="1" ht="14.25" customHeight="1">
      <c r="A740" s="105"/>
      <c r="B740" s="235"/>
      <c r="C740" s="105"/>
      <c r="D740" s="105"/>
      <c r="E740" s="106"/>
      <c r="F740" s="105"/>
      <c r="G740" s="17"/>
      <c r="H740" s="17"/>
      <c r="L740" s="18"/>
      <c r="M740" s="18"/>
      <c r="N740" s="18"/>
      <c r="O740" s="236"/>
      <c r="P740" s="236"/>
      <c r="Q740" s="236"/>
      <c r="R740" s="237">
        <v>7812225.2270524725</v>
      </c>
      <c r="S740" s="238"/>
      <c r="T740" s="237"/>
      <c r="U740" s="237"/>
      <c r="V740" s="237"/>
      <c r="W740" s="237"/>
      <c r="X740" s="237"/>
      <c r="Y740" s="237"/>
    </row>
    <row r="741" spans="18:19" ht="14.25" customHeight="1">
      <c r="R741" s="241">
        <v>403</v>
      </c>
      <c r="S741" s="242"/>
    </row>
    <row r="742" spans="1:25" ht="14.25" customHeight="1">
      <c r="A742" s="229"/>
      <c r="C742" s="6"/>
      <c r="D742" s="105"/>
      <c r="E742" s="248"/>
      <c r="F742" s="229"/>
      <c r="G742" s="3"/>
      <c r="H742" s="249"/>
      <c r="I742" s="229"/>
      <c r="J742" s="229"/>
      <c r="K742" s="229"/>
      <c r="L742" s="105"/>
      <c r="M742" s="105"/>
      <c r="N742" s="105"/>
      <c r="O742" s="250"/>
      <c r="P742" s="250"/>
      <c r="Q742" s="250"/>
      <c r="R742" s="251"/>
      <c r="S742" s="251"/>
      <c r="T742" s="251"/>
      <c r="U742" s="251"/>
      <c r="V742" s="251"/>
      <c r="W742" s="251"/>
      <c r="X742" s="251"/>
      <c r="Y742" s="251"/>
    </row>
    <row r="743" spans="1:25" ht="14.25" customHeight="1" thickBot="1">
      <c r="A743" s="229"/>
      <c r="C743" s="6"/>
      <c r="D743" s="105"/>
      <c r="E743" s="248"/>
      <c r="F743" s="229"/>
      <c r="H743" s="249"/>
      <c r="I743" s="229"/>
      <c r="J743" s="229"/>
      <c r="K743" s="229"/>
      <c r="L743" s="105"/>
      <c r="M743" s="105"/>
      <c r="N743" s="105"/>
      <c r="O743" s="250"/>
      <c r="P743" s="250"/>
      <c r="Q743" s="250"/>
      <c r="R743" s="251"/>
      <c r="S743" s="251"/>
      <c r="T743" s="251"/>
      <c r="U743" s="251"/>
      <c r="V743" s="251"/>
      <c r="W743" s="251"/>
      <c r="X743" s="251"/>
      <c r="Y743" s="251"/>
    </row>
    <row r="744" spans="1:25" ht="14.25" customHeight="1" thickTop="1">
      <c r="A744" s="14"/>
      <c r="B744" s="243" t="s">
        <v>3132</v>
      </c>
      <c r="C744" s="14"/>
      <c r="D744" s="14"/>
      <c r="E744" s="252"/>
      <c r="F744" s="14"/>
      <c r="G744" s="244" t="s">
        <v>3133</v>
      </c>
      <c r="H744" s="244" t="s">
        <v>3134</v>
      </c>
      <c r="I744" s="14" t="s">
        <v>191</v>
      </c>
      <c r="J744" s="14"/>
      <c r="K744" s="14" t="s">
        <v>352</v>
      </c>
      <c r="L744" s="235"/>
      <c r="M744" s="235"/>
      <c r="N744" s="235"/>
      <c r="O744" s="245"/>
      <c r="P744" s="253"/>
      <c r="Q744" s="253"/>
      <c r="R744" s="247"/>
      <c r="S744" s="246"/>
      <c r="T744" s="246"/>
      <c r="U744" s="246"/>
      <c r="V744" s="246" t="s">
        <v>352</v>
      </c>
      <c r="W744" s="246" t="s">
        <v>352</v>
      </c>
      <c r="X744" s="246" t="s">
        <v>352</v>
      </c>
      <c r="Y744" s="246" t="s">
        <v>352</v>
      </c>
    </row>
    <row r="745" spans="1:25" ht="14.25" customHeight="1">
      <c r="A745" s="14"/>
      <c r="B745" s="243" t="s">
        <v>3132</v>
      </c>
      <c r="C745" s="14"/>
      <c r="D745" s="14"/>
      <c r="E745" s="252"/>
      <c r="F745" s="14"/>
      <c r="G745" s="244" t="s">
        <v>3135</v>
      </c>
      <c r="H745" s="244" t="s">
        <v>3136</v>
      </c>
      <c r="I745" s="14" t="s">
        <v>191</v>
      </c>
      <c r="J745" s="14"/>
      <c r="K745" s="14" t="s">
        <v>352</v>
      </c>
      <c r="L745" s="235"/>
      <c r="M745" s="235"/>
      <c r="N745" s="235"/>
      <c r="O745" s="245"/>
      <c r="P745" s="254"/>
      <c r="Q745" s="254"/>
      <c r="R745" s="247"/>
      <c r="S745" s="246"/>
      <c r="T745" s="246"/>
      <c r="U745" s="246"/>
      <c r="V745" s="246">
        <v>0</v>
      </c>
      <c r="W745" s="246">
        <v>0</v>
      </c>
      <c r="X745" s="246" t="s">
        <v>352</v>
      </c>
      <c r="Y745" s="246">
        <v>12000</v>
      </c>
    </row>
    <row r="746" spans="1:25" ht="14.25" customHeight="1">
      <c r="A746" s="14"/>
      <c r="B746" s="243" t="s">
        <v>3132</v>
      </c>
      <c r="C746" s="14"/>
      <c r="D746" s="14"/>
      <c r="E746" s="252"/>
      <c r="F746" s="14"/>
      <c r="G746" s="244" t="s">
        <v>3137</v>
      </c>
      <c r="H746" s="244" t="s">
        <v>2900</v>
      </c>
      <c r="I746" s="14" t="s">
        <v>191</v>
      </c>
      <c r="J746" s="14"/>
      <c r="K746" s="14" t="s">
        <v>352</v>
      </c>
      <c r="L746" s="235"/>
      <c r="M746" s="235"/>
      <c r="N746" s="235"/>
      <c r="O746" s="245"/>
      <c r="P746" s="254"/>
      <c r="Q746" s="254"/>
      <c r="R746" s="247"/>
      <c r="S746" s="246"/>
      <c r="T746" s="246"/>
      <c r="U746" s="246"/>
      <c r="V746" s="246" t="s">
        <v>352</v>
      </c>
      <c r="W746" s="246" t="s">
        <v>352</v>
      </c>
      <c r="X746" s="246" t="s">
        <v>352</v>
      </c>
      <c r="Y746" s="246" t="s">
        <v>352</v>
      </c>
    </row>
    <row r="747" spans="1:25" ht="14.25" customHeight="1">
      <c r="A747" s="14"/>
      <c r="B747" s="243" t="s">
        <v>3132</v>
      </c>
      <c r="C747" s="14"/>
      <c r="D747" s="14"/>
      <c r="E747" s="252"/>
      <c r="F747" s="14"/>
      <c r="G747" s="244" t="s">
        <v>74</v>
      </c>
      <c r="H747" s="244" t="s">
        <v>1085</v>
      </c>
      <c r="I747" s="14" t="s">
        <v>191</v>
      </c>
      <c r="J747" s="14"/>
      <c r="K747" s="14" t="s">
        <v>352</v>
      </c>
      <c r="L747" s="235"/>
      <c r="M747" s="235"/>
      <c r="N747" s="235"/>
      <c r="O747" s="245"/>
      <c r="P747" s="254"/>
      <c r="Q747" s="254"/>
      <c r="R747" s="247"/>
      <c r="S747" s="246"/>
      <c r="T747" s="246"/>
      <c r="U747" s="246"/>
      <c r="V747" s="246" t="s">
        <v>352</v>
      </c>
      <c r="W747" s="246" t="s">
        <v>352</v>
      </c>
      <c r="X747" s="246" t="s">
        <v>352</v>
      </c>
      <c r="Y747" s="246" t="s">
        <v>352</v>
      </c>
    </row>
    <row r="748" spans="1:25" ht="14.25" customHeight="1">
      <c r="A748" s="14"/>
      <c r="B748" s="243" t="s">
        <v>3132</v>
      </c>
      <c r="C748" s="24"/>
      <c r="D748" s="235"/>
      <c r="E748" s="255"/>
      <c r="F748" s="14"/>
      <c r="G748" s="256" t="s">
        <v>3138</v>
      </c>
      <c r="H748" s="244" t="s">
        <v>752</v>
      </c>
      <c r="I748" s="14" t="s">
        <v>191</v>
      </c>
      <c r="J748" s="14"/>
      <c r="K748" s="14"/>
      <c r="L748" s="235"/>
      <c r="M748" s="235"/>
      <c r="N748" s="235"/>
      <c r="O748" s="245"/>
      <c r="P748" s="254"/>
      <c r="Q748" s="254"/>
      <c r="R748" s="247">
        <v>12000</v>
      </c>
      <c r="S748" s="246"/>
      <c r="T748" s="246"/>
      <c r="U748" s="246"/>
      <c r="V748" s="246"/>
      <c r="W748" s="246"/>
      <c r="X748" s="246"/>
      <c r="Y748" s="246"/>
    </row>
    <row r="749" spans="1:25" ht="14.25" customHeight="1">
      <c r="A749" s="14"/>
      <c r="B749" s="243" t="s">
        <v>3132</v>
      </c>
      <c r="C749" s="14"/>
      <c r="D749" s="14"/>
      <c r="E749" s="252"/>
      <c r="F749" s="14"/>
      <c r="G749" s="244" t="s">
        <v>3139</v>
      </c>
      <c r="H749" s="244" t="s">
        <v>3140</v>
      </c>
      <c r="I749" s="14" t="s">
        <v>191</v>
      </c>
      <c r="J749" s="14"/>
      <c r="K749" s="14" t="s">
        <v>352</v>
      </c>
      <c r="L749" s="235"/>
      <c r="M749" s="235"/>
      <c r="N749" s="235"/>
      <c r="O749" s="245"/>
      <c r="P749" s="254"/>
      <c r="Q749" s="254"/>
      <c r="R749" s="247"/>
      <c r="S749" s="246"/>
      <c r="T749" s="246"/>
      <c r="U749" s="246"/>
      <c r="V749" s="246" t="s">
        <v>352</v>
      </c>
      <c r="W749" s="246" t="s">
        <v>352</v>
      </c>
      <c r="X749" s="246" t="s">
        <v>352</v>
      </c>
      <c r="Y749" s="246" t="s">
        <v>352</v>
      </c>
    </row>
    <row r="750" spans="1:25" ht="14.25" customHeight="1">
      <c r="A750" s="14"/>
      <c r="B750" s="243" t="s">
        <v>3132</v>
      </c>
      <c r="C750" s="14"/>
      <c r="D750" s="14"/>
      <c r="E750" s="252"/>
      <c r="F750" s="14"/>
      <c r="G750" s="244" t="s">
        <v>3141</v>
      </c>
      <c r="H750" s="244" t="s">
        <v>2859</v>
      </c>
      <c r="I750" s="14" t="s">
        <v>191</v>
      </c>
      <c r="J750" s="14"/>
      <c r="K750" s="14" t="s">
        <v>352</v>
      </c>
      <c r="L750" s="235"/>
      <c r="M750" s="235"/>
      <c r="N750" s="235"/>
      <c r="O750" s="245"/>
      <c r="P750" s="254"/>
      <c r="Q750" s="254"/>
      <c r="R750" s="247"/>
      <c r="S750" s="246"/>
      <c r="T750" s="246"/>
      <c r="U750" s="246"/>
      <c r="V750" s="246" t="s">
        <v>352</v>
      </c>
      <c r="W750" s="246" t="s">
        <v>352</v>
      </c>
      <c r="X750" s="246" t="s">
        <v>352</v>
      </c>
      <c r="Y750" s="246" t="s">
        <v>352</v>
      </c>
    </row>
    <row r="751" spans="1:25" ht="14.25" customHeight="1">
      <c r="A751" s="14"/>
      <c r="B751" s="243" t="s">
        <v>3132</v>
      </c>
      <c r="C751" s="24"/>
      <c r="D751" s="235"/>
      <c r="E751" s="255"/>
      <c r="F751" s="14"/>
      <c r="G751" s="256" t="s">
        <v>3142</v>
      </c>
      <c r="H751" s="244" t="s">
        <v>486</v>
      </c>
      <c r="I751" s="14" t="s">
        <v>191</v>
      </c>
      <c r="J751" s="14"/>
      <c r="K751" s="14"/>
      <c r="L751" s="235"/>
      <c r="M751" s="235"/>
      <c r="N751" s="235"/>
      <c r="O751" s="245"/>
      <c r="P751" s="254"/>
      <c r="Q751" s="254"/>
      <c r="R751" s="247">
        <v>12000</v>
      </c>
      <c r="S751" s="246"/>
      <c r="T751" s="246"/>
      <c r="U751" s="246"/>
      <c r="V751" s="246"/>
      <c r="W751" s="246"/>
      <c r="X751" s="246"/>
      <c r="Y751" s="246"/>
    </row>
    <row r="752" spans="1:25" ht="14.25" customHeight="1">
      <c r="A752" s="14"/>
      <c r="B752" s="243" t="s">
        <v>3132</v>
      </c>
      <c r="C752" s="14"/>
      <c r="D752" s="14"/>
      <c r="E752" s="252"/>
      <c r="F752" s="14"/>
      <c r="G752" s="244" t="s">
        <v>3143</v>
      </c>
      <c r="H752" s="244" t="s">
        <v>3144</v>
      </c>
      <c r="I752" s="14" t="s">
        <v>191</v>
      </c>
      <c r="J752" s="14"/>
      <c r="K752" s="14" t="s">
        <v>352</v>
      </c>
      <c r="L752" s="235"/>
      <c r="M752" s="235"/>
      <c r="N752" s="235"/>
      <c r="O752" s="245"/>
      <c r="P752" s="254"/>
      <c r="Q752" s="254"/>
      <c r="R752" s="247"/>
      <c r="S752" s="246"/>
      <c r="T752" s="246"/>
      <c r="U752" s="246"/>
      <c r="V752" s="246" t="s">
        <v>352</v>
      </c>
      <c r="W752" s="246" t="s">
        <v>352</v>
      </c>
      <c r="X752" s="246" t="s">
        <v>352</v>
      </c>
      <c r="Y752" s="246" t="s">
        <v>352</v>
      </c>
    </row>
    <row r="753" spans="1:25" ht="14.25" customHeight="1">
      <c r="A753" s="14"/>
      <c r="B753" s="243" t="s">
        <v>3132</v>
      </c>
      <c r="C753" s="24"/>
      <c r="D753" s="235"/>
      <c r="E753" s="255"/>
      <c r="F753" s="14"/>
      <c r="G753" s="256" t="s">
        <v>3145</v>
      </c>
      <c r="H753" s="244" t="s">
        <v>3146</v>
      </c>
      <c r="I753" s="14" t="s">
        <v>191</v>
      </c>
      <c r="J753" s="14"/>
      <c r="K753" s="14"/>
      <c r="L753" s="235"/>
      <c r="M753" s="235"/>
      <c r="N753" s="235"/>
      <c r="O753" s="245"/>
      <c r="P753" s="254"/>
      <c r="Q753" s="254"/>
      <c r="R753" s="247">
        <v>12000</v>
      </c>
      <c r="S753" s="246"/>
      <c r="T753" s="246"/>
      <c r="U753" s="246"/>
      <c r="V753" s="246"/>
      <c r="W753" s="246"/>
      <c r="X753" s="246"/>
      <c r="Y753" s="246"/>
    </row>
    <row r="754" spans="1:25" ht="14.25" customHeight="1">
      <c r="A754" s="14"/>
      <c r="B754" s="243" t="s">
        <v>3132</v>
      </c>
      <c r="C754" s="14"/>
      <c r="D754" s="14"/>
      <c r="E754" s="252"/>
      <c r="F754" s="14"/>
      <c r="G754" s="244" t="s">
        <v>3147</v>
      </c>
      <c r="H754" s="244" t="s">
        <v>3148</v>
      </c>
      <c r="I754" s="14" t="s">
        <v>2817</v>
      </c>
      <c r="J754" s="14"/>
      <c r="K754" s="14" t="s">
        <v>352</v>
      </c>
      <c r="L754" s="235"/>
      <c r="M754" s="235"/>
      <c r="N754" s="235"/>
      <c r="O754" s="245"/>
      <c r="P754" s="254"/>
      <c r="Q754" s="254"/>
      <c r="R754" s="247"/>
      <c r="S754" s="246"/>
      <c r="T754" s="246"/>
      <c r="U754" s="246"/>
      <c r="V754" s="246" t="s">
        <v>352</v>
      </c>
      <c r="W754" s="246" t="s">
        <v>352</v>
      </c>
      <c r="X754" s="246" t="s">
        <v>352</v>
      </c>
      <c r="Y754" s="246" t="s">
        <v>352</v>
      </c>
    </row>
    <row r="755" spans="1:25" ht="14.25" customHeight="1">
      <c r="A755" s="14"/>
      <c r="B755" s="243" t="s">
        <v>3132</v>
      </c>
      <c r="C755" s="14"/>
      <c r="D755" s="14"/>
      <c r="E755" s="252"/>
      <c r="F755" s="14"/>
      <c r="G755" s="244" t="s">
        <v>3149</v>
      </c>
      <c r="H755" s="244" t="s">
        <v>618</v>
      </c>
      <c r="I755" s="14" t="s">
        <v>191</v>
      </c>
      <c r="J755" s="14"/>
      <c r="K755" s="14" t="s">
        <v>352</v>
      </c>
      <c r="L755" s="235"/>
      <c r="M755" s="235"/>
      <c r="N755" s="235"/>
      <c r="O755" s="245"/>
      <c r="P755" s="254"/>
      <c r="Q755" s="254"/>
      <c r="R755" s="247"/>
      <c r="S755" s="246"/>
      <c r="T755" s="246"/>
      <c r="U755" s="246"/>
      <c r="V755" s="246" t="s">
        <v>352</v>
      </c>
      <c r="W755" s="246" t="s">
        <v>352</v>
      </c>
      <c r="X755" s="246" t="s">
        <v>352</v>
      </c>
      <c r="Y755" s="246" t="s">
        <v>352</v>
      </c>
    </row>
    <row r="756" spans="1:25" ht="14.25" customHeight="1">
      <c r="A756" s="14"/>
      <c r="B756" s="243" t="s">
        <v>3132</v>
      </c>
      <c r="C756" s="14"/>
      <c r="D756" s="14"/>
      <c r="E756" s="252"/>
      <c r="F756" s="14"/>
      <c r="G756" s="244" t="s">
        <v>3150</v>
      </c>
      <c r="H756" s="244" t="s">
        <v>3151</v>
      </c>
      <c r="I756" s="14" t="s">
        <v>2815</v>
      </c>
      <c r="J756" s="14"/>
      <c r="K756" s="14" t="s">
        <v>352</v>
      </c>
      <c r="L756" s="235"/>
      <c r="M756" s="235"/>
      <c r="N756" s="235"/>
      <c r="O756" s="245"/>
      <c r="P756" s="254"/>
      <c r="Q756" s="254"/>
      <c r="R756" s="247"/>
      <c r="S756" s="246"/>
      <c r="T756" s="246"/>
      <c r="U756" s="246"/>
      <c r="V756" s="246">
        <v>12000</v>
      </c>
      <c r="W756" s="246">
        <v>12000</v>
      </c>
      <c r="X756" s="246">
        <v>12000</v>
      </c>
      <c r="Y756" s="246">
        <v>12000</v>
      </c>
    </row>
    <row r="757" spans="1:25" ht="14.25" customHeight="1">
      <c r="A757" s="14"/>
      <c r="B757" s="243" t="s">
        <v>3132</v>
      </c>
      <c r="C757" s="14"/>
      <c r="D757" s="14"/>
      <c r="E757" s="252"/>
      <c r="F757" s="14"/>
      <c r="G757" s="244" t="s">
        <v>3152</v>
      </c>
      <c r="H757" s="244" t="s">
        <v>3081</v>
      </c>
      <c r="I757" s="14" t="s">
        <v>191</v>
      </c>
      <c r="J757" s="14"/>
      <c r="K757" s="14" t="s">
        <v>352</v>
      </c>
      <c r="L757" s="235"/>
      <c r="M757" s="235"/>
      <c r="N757" s="235"/>
      <c r="O757" s="245"/>
      <c r="P757" s="254"/>
      <c r="Q757" s="254"/>
      <c r="R757" s="247"/>
      <c r="S757" s="246"/>
      <c r="T757" s="246"/>
      <c r="U757" s="246"/>
      <c r="V757" s="246" t="s">
        <v>352</v>
      </c>
      <c r="W757" s="246" t="s">
        <v>352</v>
      </c>
      <c r="X757" s="246" t="s">
        <v>352</v>
      </c>
      <c r="Y757" s="246" t="s">
        <v>352</v>
      </c>
    </row>
    <row r="758" spans="1:25" ht="14.25" customHeight="1">
      <c r="A758" s="14"/>
      <c r="B758" s="243" t="s">
        <v>3132</v>
      </c>
      <c r="C758" s="24"/>
      <c r="D758" s="235"/>
      <c r="E758" s="255"/>
      <c r="F758" s="14"/>
      <c r="G758" s="256" t="s">
        <v>3153</v>
      </c>
      <c r="H758" s="244" t="s">
        <v>2830</v>
      </c>
      <c r="I758" s="14" t="s">
        <v>191</v>
      </c>
      <c r="J758" s="14"/>
      <c r="K758" s="14"/>
      <c r="L758" s="235"/>
      <c r="M758" s="235"/>
      <c r="N758" s="235"/>
      <c r="O758" s="245"/>
      <c r="P758" s="254"/>
      <c r="Q758" s="254"/>
      <c r="R758" s="257">
        <v>12000</v>
      </c>
      <c r="S758" s="246"/>
      <c r="T758" s="246"/>
      <c r="U758" s="246"/>
      <c r="V758" s="246"/>
      <c r="W758" s="246"/>
      <c r="X758" s="246"/>
      <c r="Y758" s="246"/>
    </row>
    <row r="759" spans="1:25" ht="14.25" customHeight="1" thickBot="1">
      <c r="A759" s="14"/>
      <c r="B759" s="243" t="s">
        <v>3132</v>
      </c>
      <c r="C759" s="14"/>
      <c r="D759" s="14"/>
      <c r="E759" s="252"/>
      <c r="F759" s="14"/>
      <c r="G759" s="244" t="s">
        <v>3154</v>
      </c>
      <c r="H759" s="244"/>
      <c r="I759" s="14" t="s">
        <v>191</v>
      </c>
      <c r="J759" s="14"/>
      <c r="K759" s="14" t="s">
        <v>352</v>
      </c>
      <c r="L759" s="235" t="s">
        <v>514</v>
      </c>
      <c r="M759" s="235"/>
      <c r="N759" s="235"/>
      <c r="O759" s="245"/>
      <c r="P759" s="258"/>
      <c r="Q759" s="258"/>
      <c r="R759" s="247"/>
      <c r="S759" s="246"/>
      <c r="T759" s="246"/>
      <c r="U759" s="246"/>
      <c r="V759" s="246" t="s">
        <v>352</v>
      </c>
      <c r="W759" s="246" t="s">
        <v>352</v>
      </c>
      <c r="X759" s="246" t="s">
        <v>352</v>
      </c>
      <c r="Y759" s="246" t="s">
        <v>352</v>
      </c>
    </row>
    <row r="760" spans="1:25" ht="14.25" customHeight="1" thickTop="1">
      <c r="A760" s="116"/>
      <c r="B760" s="37"/>
      <c r="C760" s="116"/>
      <c r="D760" s="116"/>
      <c r="E760" s="117"/>
      <c r="F760" s="116"/>
      <c r="G760" s="168">
        <f>COUNTA(G744:G759)</f>
        <v>16</v>
      </c>
      <c r="H760" s="168"/>
      <c r="I760" s="170"/>
      <c r="J760" s="170"/>
      <c r="K760" s="170"/>
      <c r="L760" s="171">
        <f>COUNTA(L744:L759)</f>
        <v>1</v>
      </c>
      <c r="M760" s="231">
        <f>COUNTA(G744:G759)-COUNTA(L744:L759)</f>
        <v>15</v>
      </c>
      <c r="N760" s="232"/>
      <c r="O760" s="191"/>
      <c r="P760" s="193">
        <f>COUNTIF(P744:P759,12000)</f>
        <v>0</v>
      </c>
      <c r="Q760" s="193">
        <v>0</v>
      </c>
      <c r="R760" s="193">
        <v>4</v>
      </c>
      <c r="S760" s="193">
        <f>COUNTA(S759)</f>
        <v>0</v>
      </c>
      <c r="T760" s="193">
        <f>COUNTA(T759)</f>
        <v>0</v>
      </c>
      <c r="U760" s="142"/>
      <c r="V760" s="142"/>
      <c r="W760" s="142"/>
      <c r="X760" s="142"/>
      <c r="Y760" s="142"/>
    </row>
    <row r="761" spans="1:25" ht="14.25" customHeight="1">
      <c r="A761" s="116"/>
      <c r="B761" s="37"/>
      <c r="C761" s="116"/>
      <c r="D761" s="116"/>
      <c r="E761" s="117"/>
      <c r="F761" s="116"/>
      <c r="G761" s="177"/>
      <c r="H761" s="177"/>
      <c r="I761" s="179"/>
      <c r="J761" s="179"/>
      <c r="K761" s="179"/>
      <c r="L761" s="180"/>
      <c r="M761" s="167" t="s">
        <v>2805</v>
      </c>
      <c r="N761" s="166"/>
      <c r="O761" s="181"/>
      <c r="P761" s="181"/>
      <c r="Q761" s="181"/>
      <c r="R761" s="129">
        <v>48000</v>
      </c>
      <c r="S761" s="129">
        <f>SUM(S759)</f>
        <v>0</v>
      </c>
      <c r="T761" s="129">
        <f>SUM(T724:T758)</f>
        <v>1.0204081632653061</v>
      </c>
      <c r="U761" s="142"/>
      <c r="V761" s="142"/>
      <c r="W761" s="142"/>
      <c r="X761" s="142"/>
      <c r="Y761" s="142"/>
    </row>
    <row r="762" spans="1:25" ht="14.25" customHeight="1">
      <c r="A762" s="116"/>
      <c r="B762" s="37"/>
      <c r="C762" s="116"/>
      <c r="D762" s="116"/>
      <c r="E762" s="117"/>
      <c r="F762" s="116"/>
      <c r="G762" s="177"/>
      <c r="H762" s="177"/>
      <c r="I762" s="179"/>
      <c r="J762" s="179"/>
      <c r="K762" s="179"/>
      <c r="L762" s="180"/>
      <c r="M762" s="167" t="s">
        <v>2806</v>
      </c>
      <c r="N762" s="166"/>
      <c r="O762" s="181"/>
      <c r="P762" s="181"/>
      <c r="Q762" s="181"/>
      <c r="R762" s="129">
        <v>180000</v>
      </c>
      <c r="S762" s="129">
        <f>$M760*12000</f>
        <v>180000</v>
      </c>
      <c r="T762" s="129">
        <f>$M760*12000</f>
        <v>180000</v>
      </c>
      <c r="U762" s="142"/>
      <c r="V762" s="142"/>
      <c r="W762" s="142"/>
      <c r="X762" s="142"/>
      <c r="Y762" s="142"/>
    </row>
    <row r="763" spans="1:25" ht="14.25" customHeight="1">
      <c r="A763" s="116"/>
      <c r="B763" s="37"/>
      <c r="C763" s="116"/>
      <c r="D763" s="116"/>
      <c r="E763" s="117"/>
      <c r="F763" s="116"/>
      <c r="G763" s="177"/>
      <c r="H763" s="177"/>
      <c r="I763" s="179"/>
      <c r="J763" s="179"/>
      <c r="K763" s="179"/>
      <c r="L763" s="180"/>
      <c r="M763" s="182" t="s">
        <v>2807</v>
      </c>
      <c r="N763" s="183"/>
      <c r="O763" s="184"/>
      <c r="P763" s="184"/>
      <c r="Q763" s="184"/>
      <c r="R763" s="129">
        <v>-132000</v>
      </c>
      <c r="S763" s="129">
        <f>S761-S762</f>
        <v>-180000</v>
      </c>
      <c r="T763" s="129">
        <f>T761-T762</f>
        <v>-179998.97959183675</v>
      </c>
      <c r="U763" s="142"/>
      <c r="V763" s="142"/>
      <c r="W763" s="142"/>
      <c r="X763" s="142"/>
      <c r="Y763" s="142"/>
    </row>
    <row r="764" spans="1:25" ht="14.25" customHeight="1">
      <c r="A764" s="116"/>
      <c r="B764" s="60"/>
      <c r="C764" s="116"/>
      <c r="D764" s="116"/>
      <c r="E764" s="117"/>
      <c r="F764" s="116"/>
      <c r="G764" s="177"/>
      <c r="H764" s="177"/>
      <c r="I764" s="179"/>
      <c r="J764" s="179"/>
      <c r="K764" s="179"/>
      <c r="L764" s="180"/>
      <c r="M764" s="185" t="s">
        <v>2808</v>
      </c>
      <c r="N764" s="186"/>
      <c r="O764" s="187"/>
      <c r="P764" s="156">
        <f>P760/$M760</f>
        <v>0</v>
      </c>
      <c r="Q764" s="156">
        <v>0</v>
      </c>
      <c r="R764" s="156">
        <v>0.26666666666666666</v>
      </c>
      <c r="S764" s="156">
        <f>S760/$M760</f>
        <v>0</v>
      </c>
      <c r="T764" s="156">
        <f>T760/$M760</f>
        <v>0</v>
      </c>
      <c r="U764" s="142"/>
      <c r="V764" s="142"/>
      <c r="W764" s="142"/>
      <c r="X764" s="142"/>
      <c r="Y764" s="142"/>
    </row>
    <row r="765" ht="24" customHeight="1"/>
    <row r="766" ht="24" customHeight="1"/>
    <row r="767" spans="9:11" ht="24" customHeight="1">
      <c r="I767" s="5" t="s">
        <v>2796</v>
      </c>
      <c r="J767" s="5" t="s">
        <v>3157</v>
      </c>
      <c r="K767" s="3" t="s">
        <v>273</v>
      </c>
    </row>
    <row r="768" spans="9:11" ht="24" customHeight="1">
      <c r="I768" s="5" t="s">
        <v>2800</v>
      </c>
      <c r="J768" s="3" t="s">
        <v>3158</v>
      </c>
      <c r="K768" s="3" t="s">
        <v>409</v>
      </c>
    </row>
    <row r="769" spans="7:25" ht="24" customHeight="1">
      <c r="G769" s="3"/>
      <c r="H769" s="3"/>
      <c r="I769" s="5" t="s">
        <v>3159</v>
      </c>
      <c r="J769" s="3" t="s">
        <v>3160</v>
      </c>
      <c r="K769" s="3" t="s">
        <v>32</v>
      </c>
      <c r="M769" s="3"/>
      <c r="N769" s="3"/>
      <c r="O769" s="4"/>
      <c r="P769" s="4"/>
      <c r="Q769" s="4"/>
      <c r="R769" s="3"/>
      <c r="S769" s="3"/>
      <c r="T769" s="3"/>
      <c r="U769" s="3"/>
      <c r="V769" s="3"/>
      <c r="W769" s="3"/>
      <c r="X769" s="3"/>
      <c r="Y769" s="3"/>
    </row>
    <row r="770" spans="7:25" ht="24" customHeight="1">
      <c r="G770" s="3"/>
      <c r="H770" s="3"/>
      <c r="I770" s="5" t="s">
        <v>1956</v>
      </c>
      <c r="J770" s="3" t="s">
        <v>3161</v>
      </c>
      <c r="K770" s="3" t="s">
        <v>982</v>
      </c>
      <c r="M770" s="3"/>
      <c r="N770" s="3"/>
      <c r="O770" s="4"/>
      <c r="P770" s="4"/>
      <c r="Q770" s="4"/>
      <c r="R770" s="3"/>
      <c r="S770" s="3"/>
      <c r="T770" s="3"/>
      <c r="U770" s="3"/>
      <c r="V770" s="3"/>
      <c r="W770" s="3"/>
      <c r="X770" s="3"/>
      <c r="Y770" s="3"/>
    </row>
    <row r="771" spans="7:25" ht="24" customHeight="1">
      <c r="G771" s="3"/>
      <c r="H771" s="3"/>
      <c r="J771" s="3" t="s">
        <v>3162</v>
      </c>
      <c r="K771" s="3" t="s">
        <v>816</v>
      </c>
      <c r="M771" s="3"/>
      <c r="N771" s="3"/>
      <c r="O771" s="4"/>
      <c r="P771" s="4"/>
      <c r="Q771" s="4"/>
      <c r="R771" s="3"/>
      <c r="S771" s="3"/>
      <c r="T771" s="3"/>
      <c r="U771" s="3"/>
      <c r="V771" s="3"/>
      <c r="W771" s="3"/>
      <c r="X771" s="3"/>
      <c r="Y771" s="3"/>
    </row>
    <row r="772" spans="7:25" ht="24" customHeight="1">
      <c r="G772" s="3"/>
      <c r="H772" s="3"/>
      <c r="J772" s="3" t="s">
        <v>3163</v>
      </c>
      <c r="K772" s="3" t="s">
        <v>1932</v>
      </c>
      <c r="M772" s="3"/>
      <c r="N772" s="3"/>
      <c r="O772" s="4"/>
      <c r="P772" s="4"/>
      <c r="Q772" s="4"/>
      <c r="R772" s="3"/>
      <c r="S772" s="3"/>
      <c r="T772" s="3"/>
      <c r="U772" s="3"/>
      <c r="V772" s="3"/>
      <c r="W772" s="3"/>
      <c r="X772" s="3"/>
      <c r="Y772" s="3"/>
    </row>
    <row r="773" spans="7:25" ht="24" customHeight="1">
      <c r="G773" s="3"/>
      <c r="H773" s="3"/>
      <c r="J773" s="3" t="s">
        <v>3164</v>
      </c>
      <c r="K773" s="3" t="s">
        <v>859</v>
      </c>
      <c r="M773" s="3"/>
      <c r="N773" s="3"/>
      <c r="O773" s="4"/>
      <c r="P773" s="4"/>
      <c r="Q773" s="4"/>
      <c r="R773" s="3"/>
      <c r="S773" s="3"/>
      <c r="T773" s="3"/>
      <c r="U773" s="3"/>
      <c r="V773" s="3"/>
      <c r="W773" s="3"/>
      <c r="X773" s="3"/>
      <c r="Y773" s="3"/>
    </row>
    <row r="774" spans="7:25" ht="24" customHeight="1">
      <c r="G774" s="3"/>
      <c r="H774" s="3"/>
      <c r="J774" s="3" t="s">
        <v>3165</v>
      </c>
      <c r="K774" s="3" t="s">
        <v>2676</v>
      </c>
      <c r="M774" s="3"/>
      <c r="N774" s="3"/>
      <c r="O774" s="4"/>
      <c r="P774" s="4"/>
      <c r="Q774" s="4"/>
      <c r="R774" s="3"/>
      <c r="S774" s="3"/>
      <c r="T774" s="3"/>
      <c r="U774" s="3"/>
      <c r="V774" s="3"/>
      <c r="W774" s="3"/>
      <c r="X774" s="3"/>
      <c r="Y774" s="3"/>
    </row>
    <row r="775" spans="7:25" ht="24" customHeight="1">
      <c r="G775" s="3"/>
      <c r="H775" s="3"/>
      <c r="J775" s="3" t="s">
        <v>3166</v>
      </c>
      <c r="K775" s="3" t="s">
        <v>441</v>
      </c>
      <c r="M775" s="3"/>
      <c r="N775" s="3"/>
      <c r="O775" s="4"/>
      <c r="P775" s="4"/>
      <c r="Q775" s="4"/>
      <c r="R775" s="3"/>
      <c r="S775" s="3"/>
      <c r="T775" s="3"/>
      <c r="U775" s="3"/>
      <c r="V775" s="3"/>
      <c r="W775" s="3"/>
      <c r="X775" s="3"/>
      <c r="Y775" s="3"/>
    </row>
    <row r="776" spans="7:25" ht="24" customHeight="1">
      <c r="G776" s="3"/>
      <c r="H776" s="3"/>
      <c r="J776" s="3" t="s">
        <v>3167</v>
      </c>
      <c r="K776" s="3" t="s">
        <v>47</v>
      </c>
      <c r="M776" s="3"/>
      <c r="N776" s="3"/>
      <c r="O776" s="4"/>
      <c r="P776" s="4"/>
      <c r="Q776" s="4"/>
      <c r="R776" s="3"/>
      <c r="S776" s="3"/>
      <c r="T776" s="3"/>
      <c r="U776" s="3"/>
      <c r="V776" s="3"/>
      <c r="W776" s="3"/>
      <c r="X776" s="3"/>
      <c r="Y776" s="3"/>
    </row>
    <row r="777" spans="7:25" ht="24" customHeight="1">
      <c r="G777" s="3"/>
      <c r="H777" s="3"/>
      <c r="J777" s="3" t="s">
        <v>3168</v>
      </c>
      <c r="K777" s="3" t="s">
        <v>54</v>
      </c>
      <c r="M777" s="3"/>
      <c r="N777" s="3"/>
      <c r="O777" s="4"/>
      <c r="P777" s="4"/>
      <c r="Q777" s="4"/>
      <c r="R777" s="3"/>
      <c r="S777" s="3"/>
      <c r="T777" s="3"/>
      <c r="U777" s="3"/>
      <c r="V777" s="3"/>
      <c r="W777" s="3"/>
      <c r="X777" s="3"/>
      <c r="Y777" s="3"/>
    </row>
    <row r="778" spans="7:25" ht="24" customHeight="1">
      <c r="G778" s="3"/>
      <c r="H778" s="3"/>
      <c r="J778" s="3" t="s">
        <v>3169</v>
      </c>
      <c r="K778" s="3" t="s">
        <v>887</v>
      </c>
      <c r="M778" s="3"/>
      <c r="N778" s="3"/>
      <c r="O778" s="4"/>
      <c r="P778" s="4"/>
      <c r="Q778" s="4"/>
      <c r="R778" s="3"/>
      <c r="S778" s="3"/>
      <c r="T778" s="3"/>
      <c r="U778" s="3"/>
      <c r="V778" s="3"/>
      <c r="W778" s="3"/>
      <c r="X778" s="3"/>
      <c r="Y778" s="3"/>
    </row>
    <row r="779" spans="7:25" ht="24" customHeight="1">
      <c r="G779" s="3"/>
      <c r="H779" s="3"/>
      <c r="J779" s="3" t="s">
        <v>3170</v>
      </c>
      <c r="K779" s="3" t="s">
        <v>1047</v>
      </c>
      <c r="M779" s="3"/>
      <c r="N779" s="3"/>
      <c r="O779" s="4"/>
      <c r="P779" s="4"/>
      <c r="Q779" s="4"/>
      <c r="R779" s="3"/>
      <c r="S779" s="3"/>
      <c r="T779" s="3"/>
      <c r="U779" s="3"/>
      <c r="V779" s="3"/>
      <c r="W779" s="3"/>
      <c r="X779" s="3"/>
      <c r="Y779" s="3"/>
    </row>
    <row r="780" spans="7:25" ht="24" customHeight="1">
      <c r="G780" s="3"/>
      <c r="H780" s="3"/>
      <c r="J780" s="3" t="s">
        <v>3171</v>
      </c>
      <c r="K780" s="3" t="s">
        <v>938</v>
      </c>
      <c r="M780" s="3"/>
      <c r="N780" s="3"/>
      <c r="O780" s="4"/>
      <c r="P780" s="4"/>
      <c r="Q780" s="4"/>
      <c r="R780" s="3"/>
      <c r="S780" s="3"/>
      <c r="T780" s="3"/>
      <c r="U780" s="3"/>
      <c r="V780" s="3"/>
      <c r="W780" s="3"/>
      <c r="X780" s="3"/>
      <c r="Y780" s="3"/>
    </row>
    <row r="781" spans="7:25" ht="24" customHeight="1">
      <c r="G781" s="3"/>
      <c r="H781" s="3"/>
      <c r="J781" s="3" t="s">
        <v>3172</v>
      </c>
      <c r="K781" s="3" t="s">
        <v>1049</v>
      </c>
      <c r="M781" s="3"/>
      <c r="N781" s="3"/>
      <c r="O781" s="4"/>
      <c r="P781" s="4"/>
      <c r="Q781" s="4"/>
      <c r="R781" s="3"/>
      <c r="S781" s="3"/>
      <c r="T781" s="3"/>
      <c r="U781" s="3"/>
      <c r="V781" s="3"/>
      <c r="W781" s="3"/>
      <c r="X781" s="3"/>
      <c r="Y781" s="3"/>
    </row>
    <row r="782" spans="7:25" ht="24" customHeight="1">
      <c r="G782" s="3"/>
      <c r="H782" s="3"/>
      <c r="J782" s="3" t="s">
        <v>3173</v>
      </c>
      <c r="K782" s="3" t="s">
        <v>24</v>
      </c>
      <c r="M782" s="3"/>
      <c r="N782" s="3"/>
      <c r="O782" s="4"/>
      <c r="P782" s="4"/>
      <c r="Q782" s="4"/>
      <c r="R782" s="3"/>
      <c r="S782" s="3"/>
      <c r="T782" s="3"/>
      <c r="U782" s="3"/>
      <c r="V782" s="3"/>
      <c r="W782" s="3"/>
      <c r="X782" s="3"/>
      <c r="Y782" s="3"/>
    </row>
    <row r="783" spans="7:25" ht="24" customHeight="1">
      <c r="G783" s="3"/>
      <c r="H783" s="3"/>
      <c r="J783" s="3" t="s">
        <v>3174</v>
      </c>
      <c r="K783" s="3" t="s">
        <v>1007</v>
      </c>
      <c r="M783" s="3"/>
      <c r="N783" s="3"/>
      <c r="O783" s="4"/>
      <c r="P783" s="4"/>
      <c r="Q783" s="4"/>
      <c r="R783" s="3"/>
      <c r="S783" s="3"/>
      <c r="T783" s="3"/>
      <c r="U783" s="3"/>
      <c r="V783" s="3"/>
      <c r="W783" s="3"/>
      <c r="X783" s="3"/>
      <c r="Y783" s="3"/>
    </row>
    <row r="784" spans="7:25" ht="24" customHeight="1">
      <c r="G784" s="3"/>
      <c r="H784" s="3"/>
      <c r="J784" s="3" t="s">
        <v>3175</v>
      </c>
      <c r="K784" s="3" t="s">
        <v>3176</v>
      </c>
      <c r="M784" s="3"/>
      <c r="N784" s="3"/>
      <c r="O784" s="4"/>
      <c r="P784" s="4"/>
      <c r="Q784" s="4"/>
      <c r="R784" s="3"/>
      <c r="S784" s="3"/>
      <c r="T784" s="3"/>
      <c r="U784" s="3"/>
      <c r="V784" s="3"/>
      <c r="W784" s="3"/>
      <c r="X784" s="3"/>
      <c r="Y784" s="3"/>
    </row>
    <row r="785" spans="7:25" ht="24" customHeight="1">
      <c r="G785" s="3"/>
      <c r="H785" s="3"/>
      <c r="J785" s="3" t="s">
        <v>3177</v>
      </c>
      <c r="K785" s="3" t="s">
        <v>2557</v>
      </c>
      <c r="M785" s="3"/>
      <c r="N785" s="3"/>
      <c r="O785" s="4"/>
      <c r="P785" s="4"/>
      <c r="Q785" s="4"/>
      <c r="R785" s="3"/>
      <c r="S785" s="3"/>
      <c r="T785" s="3"/>
      <c r="U785" s="3"/>
      <c r="V785" s="3"/>
      <c r="W785" s="3"/>
      <c r="X785" s="3"/>
      <c r="Y785" s="3"/>
    </row>
    <row r="786" spans="7:25" ht="24" customHeight="1">
      <c r="G786" s="3"/>
      <c r="H786" s="3"/>
      <c r="J786" s="3" t="s">
        <v>3178</v>
      </c>
      <c r="K786" s="3" t="s">
        <v>163</v>
      </c>
      <c r="M786" s="3"/>
      <c r="N786" s="3"/>
      <c r="O786" s="4"/>
      <c r="P786" s="4"/>
      <c r="Q786" s="4"/>
      <c r="R786" s="3"/>
      <c r="S786" s="3"/>
      <c r="T786" s="3"/>
      <c r="U786" s="3"/>
      <c r="V786" s="3"/>
      <c r="W786" s="3"/>
      <c r="X786" s="3"/>
      <c r="Y786" s="3"/>
    </row>
    <row r="787" spans="7:25" ht="24" customHeight="1">
      <c r="G787" s="3"/>
      <c r="H787" s="3"/>
      <c r="J787" s="3" t="s">
        <v>3179</v>
      </c>
      <c r="K787" s="3" t="s">
        <v>157</v>
      </c>
      <c r="M787" s="3"/>
      <c r="N787" s="3"/>
      <c r="O787" s="4"/>
      <c r="P787" s="4"/>
      <c r="Q787" s="4"/>
      <c r="R787" s="3"/>
      <c r="S787" s="3"/>
      <c r="T787" s="3"/>
      <c r="U787" s="3"/>
      <c r="V787" s="3"/>
      <c r="W787" s="3"/>
      <c r="X787" s="3"/>
      <c r="Y787" s="3"/>
    </row>
    <row r="788" spans="7:25" ht="24" customHeight="1">
      <c r="G788" s="3"/>
      <c r="H788" s="3"/>
      <c r="J788" s="3" t="s">
        <v>3180</v>
      </c>
      <c r="K788" s="3" t="s">
        <v>169</v>
      </c>
      <c r="M788" s="3"/>
      <c r="N788" s="3"/>
      <c r="O788" s="4"/>
      <c r="P788" s="4"/>
      <c r="Q788" s="4"/>
      <c r="R788" s="3"/>
      <c r="S788" s="3"/>
      <c r="T788" s="3"/>
      <c r="U788" s="3"/>
      <c r="V788" s="3"/>
      <c r="W788" s="3"/>
      <c r="X788" s="3"/>
      <c r="Y788" s="3"/>
    </row>
    <row r="789" spans="7:25" ht="24" customHeight="1">
      <c r="G789" s="3"/>
      <c r="H789" s="3"/>
      <c r="J789" s="3" t="s">
        <v>3111</v>
      </c>
      <c r="K789" s="3" t="s">
        <v>173</v>
      </c>
      <c r="M789" s="3"/>
      <c r="N789" s="3"/>
      <c r="O789" s="4"/>
      <c r="P789" s="4"/>
      <c r="Q789" s="4"/>
      <c r="R789" s="3"/>
      <c r="S789" s="3"/>
      <c r="T789" s="3"/>
      <c r="U789" s="3"/>
      <c r="V789" s="3"/>
      <c r="W789" s="3"/>
      <c r="X789" s="3"/>
      <c r="Y789" s="3"/>
    </row>
    <row r="790" spans="7:25" ht="24" customHeight="1">
      <c r="G790" s="3"/>
      <c r="H790" s="3"/>
      <c r="J790" s="3" t="s">
        <v>3181</v>
      </c>
      <c r="K790" s="3" t="s">
        <v>2531</v>
      </c>
      <c r="M790" s="3"/>
      <c r="N790" s="3"/>
      <c r="O790" s="4"/>
      <c r="P790" s="4"/>
      <c r="Q790" s="4"/>
      <c r="R790" s="3"/>
      <c r="S790" s="3"/>
      <c r="T790" s="3"/>
      <c r="U790" s="3"/>
      <c r="V790" s="3"/>
      <c r="W790" s="3"/>
      <c r="X790" s="3"/>
      <c r="Y790" s="3"/>
    </row>
    <row r="791" spans="7:25" ht="24" customHeight="1">
      <c r="G791" s="3"/>
      <c r="H791" s="3"/>
      <c r="J791" s="3" t="s">
        <v>3182</v>
      </c>
      <c r="M791" s="3"/>
      <c r="N791" s="3"/>
      <c r="O791" s="4"/>
      <c r="P791" s="4"/>
      <c r="Q791" s="4"/>
      <c r="R791" s="3"/>
      <c r="S791" s="3"/>
      <c r="T791" s="3"/>
      <c r="U791" s="3"/>
      <c r="V791" s="3"/>
      <c r="W791" s="3"/>
      <c r="X791" s="3"/>
      <c r="Y791" s="3"/>
    </row>
    <row r="792" spans="7:25" ht="24" customHeight="1">
      <c r="G792" s="3"/>
      <c r="H792" s="3"/>
      <c r="J792" s="3" t="s">
        <v>3183</v>
      </c>
      <c r="M792" s="3"/>
      <c r="N792" s="3"/>
      <c r="O792" s="4"/>
      <c r="P792" s="4"/>
      <c r="Q792" s="4"/>
      <c r="R792" s="3"/>
      <c r="S792" s="3"/>
      <c r="T792" s="3"/>
      <c r="U792" s="3"/>
      <c r="V792" s="3"/>
      <c r="W792" s="3"/>
      <c r="X792" s="3"/>
      <c r="Y792" s="3"/>
    </row>
    <row r="793" spans="7:25" ht="24" customHeight="1">
      <c r="G793" s="3"/>
      <c r="H793" s="3"/>
      <c r="J793" s="3" t="s">
        <v>3184</v>
      </c>
      <c r="M793" s="3"/>
      <c r="N793" s="3"/>
      <c r="O793" s="4"/>
      <c r="P793" s="4"/>
      <c r="Q793" s="4"/>
      <c r="R793" s="3"/>
      <c r="S793" s="3"/>
      <c r="T793" s="3"/>
      <c r="U793" s="3"/>
      <c r="V793" s="3"/>
      <c r="W793" s="3"/>
      <c r="X793" s="3"/>
      <c r="Y793" s="3"/>
    </row>
    <row r="794" spans="7:25" ht="24" customHeight="1">
      <c r="G794" s="3"/>
      <c r="H794" s="3"/>
      <c r="J794" s="3" t="s">
        <v>3185</v>
      </c>
      <c r="M794" s="3"/>
      <c r="N794" s="3"/>
      <c r="O794" s="4"/>
      <c r="P794" s="4"/>
      <c r="Q794" s="4"/>
      <c r="R794" s="3"/>
      <c r="S794" s="3"/>
      <c r="T794" s="3"/>
      <c r="U794" s="3"/>
      <c r="V794" s="3"/>
      <c r="W794" s="3"/>
      <c r="X794" s="3"/>
      <c r="Y794" s="3"/>
    </row>
    <row r="795" spans="7:25" ht="24" customHeight="1">
      <c r="G795" s="3"/>
      <c r="H795" s="3"/>
      <c r="J795" s="3" t="s">
        <v>3186</v>
      </c>
      <c r="M795" s="3"/>
      <c r="N795" s="3"/>
      <c r="O795" s="4"/>
      <c r="P795" s="4"/>
      <c r="Q795" s="4"/>
      <c r="R795" s="3"/>
      <c r="S795" s="3"/>
      <c r="T795" s="3"/>
      <c r="U795" s="3"/>
      <c r="V795" s="3"/>
      <c r="W795" s="3"/>
      <c r="X795" s="3"/>
      <c r="Y795" s="3"/>
    </row>
    <row r="796" spans="7:25" ht="24" customHeight="1">
      <c r="G796" s="3"/>
      <c r="H796" s="3"/>
      <c r="J796" s="3" t="s">
        <v>3187</v>
      </c>
      <c r="M796" s="3"/>
      <c r="N796" s="3"/>
      <c r="O796" s="4"/>
      <c r="P796" s="4"/>
      <c r="Q796" s="4"/>
      <c r="R796" s="3"/>
      <c r="S796" s="3"/>
      <c r="T796" s="3"/>
      <c r="U796" s="3"/>
      <c r="V796" s="3"/>
      <c r="W796" s="3"/>
      <c r="X796" s="3"/>
      <c r="Y796" s="3"/>
    </row>
    <row r="797" spans="7:25" ht="24" customHeight="1">
      <c r="G797" s="3"/>
      <c r="H797" s="3"/>
      <c r="J797" s="3" t="s">
        <v>3188</v>
      </c>
      <c r="M797" s="3"/>
      <c r="N797" s="3"/>
      <c r="O797" s="4"/>
      <c r="P797" s="4"/>
      <c r="Q797" s="4"/>
      <c r="R797" s="3"/>
      <c r="S797" s="3"/>
      <c r="T797" s="3"/>
      <c r="U797" s="3"/>
      <c r="V797" s="3"/>
      <c r="W797" s="3"/>
      <c r="X797" s="3"/>
      <c r="Y797" s="3"/>
    </row>
    <row r="798" spans="7:25" ht="24" customHeight="1">
      <c r="G798" s="3"/>
      <c r="H798" s="3"/>
      <c r="J798" s="3" t="s">
        <v>3189</v>
      </c>
      <c r="M798" s="3"/>
      <c r="N798" s="3"/>
      <c r="O798" s="4"/>
      <c r="P798" s="4"/>
      <c r="Q798" s="4"/>
      <c r="R798" s="3"/>
      <c r="S798" s="3"/>
      <c r="T798" s="3"/>
      <c r="U798" s="3"/>
      <c r="V798" s="3"/>
      <c r="W798" s="3"/>
      <c r="X798" s="3"/>
      <c r="Y798" s="3"/>
    </row>
    <row r="799" spans="7:25" ht="24" customHeight="1">
      <c r="G799" s="3"/>
      <c r="H799" s="3"/>
      <c r="J799" s="3" t="s">
        <v>3190</v>
      </c>
      <c r="M799" s="3"/>
      <c r="N799" s="3"/>
      <c r="O799" s="4"/>
      <c r="P799" s="4"/>
      <c r="Q799" s="4"/>
      <c r="R799" s="3"/>
      <c r="S799" s="3"/>
      <c r="T799" s="3"/>
      <c r="U799" s="3"/>
      <c r="V799" s="3"/>
      <c r="W799" s="3"/>
      <c r="X799" s="3"/>
      <c r="Y799" s="3"/>
    </row>
    <row r="800" spans="7:25" ht="24" customHeight="1">
      <c r="G800" s="3"/>
      <c r="H800" s="3"/>
      <c r="J800" s="3" t="s">
        <v>3191</v>
      </c>
      <c r="M800" s="3"/>
      <c r="N800" s="3"/>
      <c r="O800" s="4"/>
      <c r="P800" s="4"/>
      <c r="Q800" s="4"/>
      <c r="R800" s="3"/>
      <c r="S800" s="3"/>
      <c r="T800" s="3"/>
      <c r="U800" s="3"/>
      <c r="V800" s="3"/>
      <c r="W800" s="3"/>
      <c r="X800" s="3"/>
      <c r="Y800" s="3"/>
    </row>
    <row r="801" spans="7:25" ht="24" customHeight="1">
      <c r="G801" s="3"/>
      <c r="H801" s="3"/>
      <c r="J801" s="3" t="s">
        <v>3192</v>
      </c>
      <c r="M801" s="3"/>
      <c r="N801" s="3"/>
      <c r="O801" s="4"/>
      <c r="P801" s="4"/>
      <c r="Q801" s="4"/>
      <c r="R801" s="3"/>
      <c r="S801" s="3"/>
      <c r="T801" s="3"/>
      <c r="U801" s="3"/>
      <c r="V801" s="3"/>
      <c r="W801" s="3"/>
      <c r="X801" s="3"/>
      <c r="Y801" s="3"/>
    </row>
    <row r="802" spans="7:25" ht="24" customHeight="1">
      <c r="G802" s="3"/>
      <c r="H802" s="3"/>
      <c r="J802" s="3" t="s">
        <v>3193</v>
      </c>
      <c r="M802" s="3"/>
      <c r="N802" s="3"/>
      <c r="O802" s="4"/>
      <c r="P802" s="4"/>
      <c r="Q802" s="4"/>
      <c r="R802" s="3"/>
      <c r="S802" s="3"/>
      <c r="T802" s="3"/>
      <c r="U802" s="3"/>
      <c r="V802" s="3"/>
      <c r="W802" s="3"/>
      <c r="X802" s="3"/>
      <c r="Y802" s="3"/>
    </row>
    <row r="803" spans="7:25" ht="24" customHeight="1">
      <c r="G803" s="3"/>
      <c r="H803" s="3"/>
      <c r="J803" s="3" t="s">
        <v>3194</v>
      </c>
      <c r="M803" s="3"/>
      <c r="N803" s="3"/>
      <c r="O803" s="4"/>
      <c r="P803" s="4"/>
      <c r="Q803" s="4"/>
      <c r="R803" s="3"/>
      <c r="S803" s="3"/>
      <c r="T803" s="3"/>
      <c r="U803" s="3"/>
      <c r="V803" s="3"/>
      <c r="W803" s="3"/>
      <c r="X803" s="3"/>
      <c r="Y803" s="3"/>
    </row>
    <row r="804" spans="7:25" ht="24" customHeight="1">
      <c r="G804" s="3"/>
      <c r="H804" s="3"/>
      <c r="J804" s="3" t="s">
        <v>3195</v>
      </c>
      <c r="M804" s="3"/>
      <c r="N804" s="3"/>
      <c r="O804" s="4"/>
      <c r="P804" s="4"/>
      <c r="Q804" s="4"/>
      <c r="R804" s="3"/>
      <c r="S804" s="3"/>
      <c r="T804" s="3"/>
      <c r="U804" s="3"/>
      <c r="V804" s="3"/>
      <c r="W804" s="3"/>
      <c r="X804" s="3"/>
      <c r="Y804" s="3"/>
    </row>
    <row r="805" spans="7:25" ht="24" customHeight="1">
      <c r="G805" s="3"/>
      <c r="H805" s="3"/>
      <c r="J805" s="3" t="s">
        <v>3196</v>
      </c>
      <c r="M805" s="3"/>
      <c r="N805" s="3"/>
      <c r="O805" s="4"/>
      <c r="P805" s="4"/>
      <c r="Q805" s="4"/>
      <c r="R805" s="3"/>
      <c r="S805" s="3"/>
      <c r="T805" s="3"/>
      <c r="U805" s="3"/>
      <c r="V805" s="3"/>
      <c r="W805" s="3"/>
      <c r="X805" s="3"/>
      <c r="Y805" s="3"/>
    </row>
    <row r="806" spans="7:25" ht="24" customHeight="1">
      <c r="G806" s="3"/>
      <c r="H806" s="3"/>
      <c r="J806" s="3" t="s">
        <v>3197</v>
      </c>
      <c r="M806" s="3"/>
      <c r="N806" s="3"/>
      <c r="O806" s="4"/>
      <c r="P806" s="4"/>
      <c r="Q806" s="4"/>
      <c r="R806" s="3"/>
      <c r="S806" s="3"/>
      <c r="T806" s="3"/>
      <c r="U806" s="3"/>
      <c r="V806" s="3"/>
      <c r="W806" s="3"/>
      <c r="X806" s="3"/>
      <c r="Y806" s="3"/>
    </row>
    <row r="807" spans="7:25" ht="24" customHeight="1">
      <c r="G807" s="3"/>
      <c r="H807" s="3"/>
      <c r="J807" s="3" t="s">
        <v>2797</v>
      </c>
      <c r="M807" s="3"/>
      <c r="N807" s="3"/>
      <c r="O807" s="4"/>
      <c r="P807" s="4"/>
      <c r="Q807" s="4"/>
      <c r="R807" s="3"/>
      <c r="S807" s="3"/>
      <c r="T807" s="3"/>
      <c r="U807" s="3"/>
      <c r="V807" s="3"/>
      <c r="W807" s="3"/>
      <c r="X807" s="3"/>
      <c r="Y807" s="3"/>
    </row>
    <row r="808" spans="7:25" ht="24" customHeight="1">
      <c r="G808" s="3"/>
      <c r="H808" s="3"/>
      <c r="J808" s="3" t="s">
        <v>2803</v>
      </c>
      <c r="M808" s="3"/>
      <c r="N808" s="3"/>
      <c r="O808" s="4"/>
      <c r="P808" s="4"/>
      <c r="Q808" s="4"/>
      <c r="R808" s="3"/>
      <c r="S808" s="3"/>
      <c r="T808" s="3"/>
      <c r="U808" s="3"/>
      <c r="V808" s="3"/>
      <c r="W808" s="3"/>
      <c r="X808" s="3"/>
      <c r="Y808" s="3"/>
    </row>
    <row r="809" spans="7:25" ht="24" customHeight="1">
      <c r="G809" s="3"/>
      <c r="H809" s="3"/>
      <c r="J809" s="3" t="s">
        <v>3198</v>
      </c>
      <c r="M809" s="3"/>
      <c r="N809" s="3"/>
      <c r="O809" s="4"/>
      <c r="P809" s="4"/>
      <c r="Q809" s="4"/>
      <c r="R809" s="3"/>
      <c r="S809" s="3"/>
      <c r="T809" s="3"/>
      <c r="U809" s="3"/>
      <c r="V809" s="3"/>
      <c r="W809" s="3"/>
      <c r="X809" s="3"/>
      <c r="Y809" s="3"/>
    </row>
    <row r="810" spans="7:25" ht="24" customHeight="1">
      <c r="G810" s="3"/>
      <c r="H810" s="3"/>
      <c r="J810" s="3" t="s">
        <v>3199</v>
      </c>
      <c r="M810" s="3"/>
      <c r="N810" s="3"/>
      <c r="O810" s="4"/>
      <c r="P810" s="4"/>
      <c r="Q810" s="4"/>
      <c r="R810" s="3"/>
      <c r="S810" s="3"/>
      <c r="T810" s="3"/>
      <c r="U810" s="3"/>
      <c r="V810" s="3"/>
      <c r="W810" s="3"/>
      <c r="X810" s="3"/>
      <c r="Y810" s="3"/>
    </row>
    <row r="811" spans="7:25" ht="24" customHeight="1">
      <c r="G811" s="3"/>
      <c r="H811" s="3"/>
      <c r="J811" s="3" t="s">
        <v>3113</v>
      </c>
      <c r="M811" s="3"/>
      <c r="N811" s="3"/>
      <c r="O811" s="4"/>
      <c r="P811" s="4"/>
      <c r="Q811" s="4"/>
      <c r="R811" s="3"/>
      <c r="S811" s="3"/>
      <c r="T811" s="3"/>
      <c r="U811" s="3"/>
      <c r="V811" s="3"/>
      <c r="W811" s="3"/>
      <c r="X811" s="3"/>
      <c r="Y811" s="3"/>
    </row>
    <row r="812" spans="7:25" ht="24" customHeight="1">
      <c r="G812" s="3"/>
      <c r="H812" s="3"/>
      <c r="J812" s="3" t="s">
        <v>84</v>
      </c>
      <c r="M812" s="3"/>
      <c r="N812" s="3"/>
      <c r="O812" s="4"/>
      <c r="P812" s="4"/>
      <c r="Q812" s="4"/>
      <c r="R812" s="3"/>
      <c r="S812" s="3"/>
      <c r="T812" s="3"/>
      <c r="U812" s="3"/>
      <c r="V812" s="3"/>
      <c r="W812" s="3"/>
      <c r="X812" s="3"/>
      <c r="Y812" s="3"/>
    </row>
    <row r="813" spans="7:25" ht="24" customHeight="1">
      <c r="G813" s="3"/>
      <c r="H813" s="3"/>
      <c r="J813" s="3" t="s">
        <v>87</v>
      </c>
      <c r="M813" s="3"/>
      <c r="N813" s="3"/>
      <c r="O813" s="4"/>
      <c r="P813" s="4"/>
      <c r="Q813" s="4"/>
      <c r="R813" s="3"/>
      <c r="S813" s="3"/>
      <c r="T813" s="3"/>
      <c r="U813" s="3"/>
      <c r="V813" s="3"/>
      <c r="W813" s="3"/>
      <c r="X813" s="3"/>
      <c r="Y813" s="3"/>
    </row>
    <row r="814" spans="7:25" ht="24" customHeight="1">
      <c r="G814" s="3"/>
      <c r="H814" s="3"/>
      <c r="J814" s="3" t="s">
        <v>89</v>
      </c>
      <c r="M814" s="3"/>
      <c r="N814" s="3"/>
      <c r="O814" s="4"/>
      <c r="P814" s="4"/>
      <c r="Q814" s="4"/>
      <c r="R814" s="3"/>
      <c r="S814" s="3"/>
      <c r="T814" s="3"/>
      <c r="U814" s="3"/>
      <c r="V814" s="3"/>
      <c r="W814" s="3"/>
      <c r="X814" s="3"/>
      <c r="Y814" s="3"/>
    </row>
    <row r="815" spans="7:25" ht="24" customHeight="1">
      <c r="G815" s="3"/>
      <c r="H815" s="3"/>
      <c r="J815" s="3" t="s">
        <v>92</v>
      </c>
      <c r="M815" s="3"/>
      <c r="N815" s="3"/>
      <c r="O815" s="4"/>
      <c r="P815" s="4"/>
      <c r="Q815" s="4"/>
      <c r="R815" s="3"/>
      <c r="S815" s="3"/>
      <c r="T815" s="3"/>
      <c r="U815" s="3"/>
      <c r="V815" s="3"/>
      <c r="W815" s="3"/>
      <c r="X815" s="3"/>
      <c r="Y815" s="3"/>
    </row>
    <row r="816" spans="7:25" ht="24" customHeight="1">
      <c r="G816" s="3"/>
      <c r="H816" s="3"/>
      <c r="J816" s="3" t="s">
        <v>95</v>
      </c>
      <c r="M816" s="3"/>
      <c r="N816" s="3"/>
      <c r="O816" s="4"/>
      <c r="P816" s="4"/>
      <c r="Q816" s="4"/>
      <c r="R816" s="3"/>
      <c r="S816" s="3"/>
      <c r="T816" s="3"/>
      <c r="U816" s="3"/>
      <c r="V816" s="3"/>
      <c r="W816" s="3"/>
      <c r="X816" s="3"/>
      <c r="Y816" s="3"/>
    </row>
    <row r="817" spans="7:25" ht="24" customHeight="1">
      <c r="G817" s="3"/>
      <c r="H817" s="3"/>
      <c r="J817" s="3" t="s">
        <v>98</v>
      </c>
      <c r="M817" s="3"/>
      <c r="N817" s="3"/>
      <c r="O817" s="4"/>
      <c r="P817" s="4"/>
      <c r="Q817" s="4"/>
      <c r="R817" s="3"/>
      <c r="S817" s="3"/>
      <c r="T817" s="3"/>
      <c r="U817" s="3"/>
      <c r="V817" s="3"/>
      <c r="W817" s="3"/>
      <c r="X817" s="3"/>
      <c r="Y817" s="3"/>
    </row>
    <row r="818" spans="7:25" ht="24" customHeight="1">
      <c r="G818" s="3"/>
      <c r="H818" s="3"/>
      <c r="J818" s="3" t="s">
        <v>100</v>
      </c>
      <c r="M818" s="3"/>
      <c r="N818" s="3"/>
      <c r="O818" s="4"/>
      <c r="P818" s="4"/>
      <c r="Q818" s="4"/>
      <c r="R818" s="3"/>
      <c r="S818" s="3"/>
      <c r="T818" s="3"/>
      <c r="U818" s="3"/>
      <c r="V818" s="3"/>
      <c r="W818" s="3"/>
      <c r="X818" s="3"/>
      <c r="Y818" s="3"/>
    </row>
    <row r="819" spans="7:25" ht="24" customHeight="1">
      <c r="G819" s="3"/>
      <c r="H819" s="3"/>
      <c r="J819" s="3" t="s">
        <v>102</v>
      </c>
      <c r="M819" s="3"/>
      <c r="N819" s="3"/>
      <c r="O819" s="4"/>
      <c r="P819" s="4"/>
      <c r="Q819" s="4"/>
      <c r="R819" s="3"/>
      <c r="S819" s="3"/>
      <c r="T819" s="3"/>
      <c r="U819" s="3"/>
      <c r="V819" s="3"/>
      <c r="W819" s="3"/>
      <c r="X819" s="3"/>
      <c r="Y819" s="3"/>
    </row>
    <row r="820" spans="7:25" ht="24" customHeight="1">
      <c r="G820" s="3"/>
      <c r="H820" s="3"/>
      <c r="J820" s="3" t="s">
        <v>105</v>
      </c>
      <c r="M820" s="3"/>
      <c r="N820" s="3"/>
      <c r="O820" s="4"/>
      <c r="P820" s="4"/>
      <c r="Q820" s="4"/>
      <c r="R820" s="3"/>
      <c r="S820" s="3"/>
      <c r="T820" s="3"/>
      <c r="U820" s="3"/>
      <c r="V820" s="3"/>
      <c r="W820" s="3"/>
      <c r="X820" s="3"/>
      <c r="Y820" s="3"/>
    </row>
    <row r="821" spans="7:25" ht="24" customHeight="1">
      <c r="G821" s="3"/>
      <c r="H821" s="3"/>
      <c r="J821" s="3" t="s">
        <v>107</v>
      </c>
      <c r="M821" s="3"/>
      <c r="N821" s="3"/>
      <c r="O821" s="4"/>
      <c r="P821" s="4"/>
      <c r="Q821" s="4"/>
      <c r="R821" s="3"/>
      <c r="S821" s="3"/>
      <c r="T821" s="3"/>
      <c r="U821" s="3"/>
      <c r="V821" s="3"/>
      <c r="W821" s="3"/>
      <c r="X821" s="3"/>
      <c r="Y821" s="3"/>
    </row>
    <row r="822" spans="7:25" ht="24" customHeight="1">
      <c r="G822" s="3"/>
      <c r="H822" s="3"/>
      <c r="J822" s="3" t="s">
        <v>113</v>
      </c>
      <c r="M822" s="3"/>
      <c r="N822" s="3"/>
      <c r="O822" s="4"/>
      <c r="P822" s="4"/>
      <c r="Q822" s="4"/>
      <c r="R822" s="3"/>
      <c r="S822" s="3"/>
      <c r="T822" s="3"/>
      <c r="U822" s="3"/>
      <c r="V822" s="3"/>
      <c r="W822" s="3"/>
      <c r="X822" s="3"/>
      <c r="Y822" s="3"/>
    </row>
    <row r="823" spans="7:25" ht="24" customHeight="1">
      <c r="G823" s="3"/>
      <c r="H823" s="3"/>
      <c r="J823" s="3" t="s">
        <v>528</v>
      </c>
      <c r="M823" s="3"/>
      <c r="N823" s="3"/>
      <c r="O823" s="4"/>
      <c r="P823" s="4"/>
      <c r="Q823" s="4"/>
      <c r="R823" s="3"/>
      <c r="S823" s="3"/>
      <c r="T823" s="3"/>
      <c r="U823" s="3"/>
      <c r="V823" s="3"/>
      <c r="W823" s="3"/>
      <c r="X823" s="3"/>
      <c r="Y823" s="3"/>
    </row>
    <row r="824" spans="7:25" ht="24" customHeight="1">
      <c r="G824" s="3"/>
      <c r="H824" s="3"/>
      <c r="J824" s="3" t="s">
        <v>179</v>
      </c>
      <c r="M824" s="3"/>
      <c r="N824" s="3"/>
      <c r="O824" s="4"/>
      <c r="P824" s="4"/>
      <c r="Q824" s="4"/>
      <c r="R824" s="3"/>
      <c r="S824" s="3"/>
      <c r="T824" s="3"/>
      <c r="U824" s="3"/>
      <c r="V824" s="3"/>
      <c r="W824" s="3"/>
      <c r="X824" s="3"/>
      <c r="Y824" s="3"/>
    </row>
    <row r="825" spans="7:25" ht="24" customHeight="1">
      <c r="G825" s="3"/>
      <c r="H825" s="3"/>
      <c r="J825" s="3" t="s">
        <v>214</v>
      </c>
      <c r="M825" s="3"/>
      <c r="N825" s="3"/>
      <c r="O825" s="4"/>
      <c r="P825" s="4"/>
      <c r="Q825" s="4"/>
      <c r="R825" s="3"/>
      <c r="S825" s="3"/>
      <c r="T825" s="3"/>
      <c r="U825" s="3"/>
      <c r="V825" s="3"/>
      <c r="W825" s="3"/>
      <c r="X825" s="3"/>
      <c r="Y825" s="3"/>
    </row>
    <row r="826" spans="7:25" ht="24" customHeight="1">
      <c r="G826" s="3"/>
      <c r="H826" s="3"/>
      <c r="J826" s="3" t="s">
        <v>218</v>
      </c>
      <c r="M826" s="3"/>
      <c r="N826" s="3"/>
      <c r="O826" s="4"/>
      <c r="P826" s="4"/>
      <c r="Q826" s="4"/>
      <c r="R826" s="3"/>
      <c r="S826" s="3"/>
      <c r="T826" s="3"/>
      <c r="U826" s="3"/>
      <c r="V826" s="3"/>
      <c r="W826" s="3"/>
      <c r="X826" s="3"/>
      <c r="Y826" s="3"/>
    </row>
    <row r="827" spans="7:25" ht="24" customHeight="1">
      <c r="G827" s="3"/>
      <c r="H827" s="3"/>
      <c r="J827" s="3" t="s">
        <v>223</v>
      </c>
      <c r="M827" s="3"/>
      <c r="N827" s="3"/>
      <c r="O827" s="4"/>
      <c r="P827" s="4"/>
      <c r="Q827" s="4"/>
      <c r="R827" s="3"/>
      <c r="S827" s="3"/>
      <c r="T827" s="3"/>
      <c r="U827" s="3"/>
      <c r="V827" s="3"/>
      <c r="W827" s="3"/>
      <c r="X827" s="3"/>
      <c r="Y827" s="3"/>
    </row>
    <row r="828" spans="7:25" ht="24" customHeight="1">
      <c r="G828" s="3"/>
      <c r="H828" s="3"/>
      <c r="J828" s="3" t="s">
        <v>227</v>
      </c>
      <c r="M828" s="3"/>
      <c r="N828" s="3"/>
      <c r="O828" s="4"/>
      <c r="P828" s="4"/>
      <c r="Q828" s="4"/>
      <c r="R828" s="3"/>
      <c r="S828" s="3"/>
      <c r="T828" s="3"/>
      <c r="U828" s="3"/>
      <c r="V828" s="3"/>
      <c r="W828" s="3"/>
      <c r="X828" s="3"/>
      <c r="Y828" s="3"/>
    </row>
    <row r="829" spans="7:25" ht="24" customHeight="1">
      <c r="G829" s="3"/>
      <c r="H829" s="3"/>
      <c r="J829" s="3" t="s">
        <v>2302</v>
      </c>
      <c r="M829" s="3"/>
      <c r="N829" s="3"/>
      <c r="O829" s="4"/>
      <c r="P829" s="4"/>
      <c r="Q829" s="4"/>
      <c r="R829" s="3"/>
      <c r="S829" s="3"/>
      <c r="T829" s="3"/>
      <c r="U829" s="3"/>
      <c r="V829" s="3"/>
      <c r="W829" s="3"/>
      <c r="X829" s="3"/>
      <c r="Y829" s="3"/>
    </row>
    <row r="830" spans="7:25" ht="24" customHeight="1">
      <c r="G830" s="3"/>
      <c r="H830" s="3"/>
      <c r="J830" s="3" t="s">
        <v>231</v>
      </c>
      <c r="M830" s="3"/>
      <c r="N830" s="3"/>
      <c r="O830" s="4"/>
      <c r="P830" s="4"/>
      <c r="Q830" s="4"/>
      <c r="R830" s="3"/>
      <c r="S830" s="3"/>
      <c r="T830" s="3"/>
      <c r="U830" s="3"/>
      <c r="V830" s="3"/>
      <c r="W830" s="3"/>
      <c r="X830" s="3"/>
      <c r="Y830" s="3"/>
    </row>
    <row r="831" spans="7:25" ht="24" customHeight="1">
      <c r="G831" s="3"/>
      <c r="H831" s="3"/>
      <c r="J831" s="3" t="s">
        <v>234</v>
      </c>
      <c r="M831" s="3"/>
      <c r="N831" s="3"/>
      <c r="O831" s="4"/>
      <c r="P831" s="4"/>
      <c r="Q831" s="4"/>
      <c r="R831" s="3"/>
      <c r="S831" s="3"/>
      <c r="T831" s="3"/>
      <c r="U831" s="3"/>
      <c r="V831" s="3"/>
      <c r="W831" s="3"/>
      <c r="X831" s="3"/>
      <c r="Y831" s="3"/>
    </row>
    <row r="832" spans="7:25" ht="24" customHeight="1">
      <c r="G832" s="3"/>
      <c r="H832" s="3"/>
      <c r="J832" s="3" t="s">
        <v>530</v>
      </c>
      <c r="M832" s="3"/>
      <c r="N832" s="3"/>
      <c r="O832" s="4"/>
      <c r="P832" s="4"/>
      <c r="Q832" s="4"/>
      <c r="R832" s="3"/>
      <c r="S832" s="3"/>
      <c r="T832" s="3"/>
      <c r="U832" s="3"/>
      <c r="V832" s="3"/>
      <c r="W832" s="3"/>
      <c r="X832" s="3"/>
      <c r="Y832" s="3"/>
    </row>
    <row r="833" spans="7:25" ht="24" customHeight="1">
      <c r="G833" s="3"/>
      <c r="H833" s="3"/>
      <c r="J833" s="3" t="s">
        <v>536</v>
      </c>
      <c r="M833" s="3"/>
      <c r="N833" s="3"/>
      <c r="O833" s="4"/>
      <c r="P833" s="4"/>
      <c r="Q833" s="4"/>
      <c r="R833" s="3"/>
      <c r="S833" s="3"/>
      <c r="T833" s="3"/>
      <c r="U833" s="3"/>
      <c r="V833" s="3"/>
      <c r="W833" s="3"/>
      <c r="X833" s="3"/>
      <c r="Y833" s="3"/>
    </row>
    <row r="834" spans="7:25" ht="24" customHeight="1">
      <c r="G834" s="3"/>
      <c r="H834" s="3"/>
      <c r="J834" s="3" t="s">
        <v>138</v>
      </c>
      <c r="M834" s="3"/>
      <c r="N834" s="3"/>
      <c r="O834" s="4"/>
      <c r="P834" s="4"/>
      <c r="Q834" s="4"/>
      <c r="R834" s="3"/>
      <c r="S834" s="3"/>
      <c r="T834" s="3"/>
      <c r="U834" s="3"/>
      <c r="V834" s="3"/>
      <c r="W834" s="3"/>
      <c r="X834" s="3"/>
      <c r="Y834" s="3"/>
    </row>
    <row r="835" spans="7:25" ht="24" customHeight="1">
      <c r="G835" s="3"/>
      <c r="H835" s="3"/>
      <c r="J835" s="3" t="s">
        <v>149</v>
      </c>
      <c r="M835" s="3"/>
      <c r="N835" s="3"/>
      <c r="O835" s="4"/>
      <c r="P835" s="4"/>
      <c r="Q835" s="4"/>
      <c r="R835" s="3"/>
      <c r="S835" s="3"/>
      <c r="T835" s="3"/>
      <c r="U835" s="3"/>
      <c r="V835" s="3"/>
      <c r="W835" s="3"/>
      <c r="X835" s="3"/>
      <c r="Y835" s="3"/>
    </row>
    <row r="836" spans="7:25" ht="24" customHeight="1">
      <c r="G836" s="3"/>
      <c r="H836" s="3"/>
      <c r="J836" s="3" t="s">
        <v>819</v>
      </c>
      <c r="M836" s="3"/>
      <c r="N836" s="3"/>
      <c r="O836" s="4"/>
      <c r="P836" s="4"/>
      <c r="Q836" s="4"/>
      <c r="R836" s="3"/>
      <c r="S836" s="3"/>
      <c r="T836" s="3"/>
      <c r="U836" s="3"/>
      <c r="V836" s="3"/>
      <c r="W836" s="3"/>
      <c r="X836" s="3"/>
      <c r="Y836" s="3"/>
    </row>
    <row r="837" spans="7:25" ht="24" customHeight="1">
      <c r="G837" s="3"/>
      <c r="H837" s="3"/>
      <c r="J837" s="3" t="s">
        <v>829</v>
      </c>
      <c r="M837" s="3"/>
      <c r="N837" s="3"/>
      <c r="O837" s="4"/>
      <c r="P837" s="4"/>
      <c r="Q837" s="4"/>
      <c r="R837" s="3"/>
      <c r="S837" s="3"/>
      <c r="T837" s="3"/>
      <c r="U837" s="3"/>
      <c r="V837" s="3"/>
      <c r="W837" s="3"/>
      <c r="X837" s="3"/>
      <c r="Y837" s="3"/>
    </row>
    <row r="838" spans="7:25" ht="24" customHeight="1">
      <c r="G838" s="3"/>
      <c r="H838" s="3"/>
      <c r="J838" s="3" t="s">
        <v>840</v>
      </c>
      <c r="M838" s="3"/>
      <c r="N838" s="3"/>
      <c r="O838" s="4"/>
      <c r="P838" s="4"/>
      <c r="Q838" s="4"/>
      <c r="R838" s="3"/>
      <c r="S838" s="3"/>
      <c r="T838" s="3"/>
      <c r="U838" s="3"/>
      <c r="V838" s="3"/>
      <c r="W838" s="3"/>
      <c r="X838" s="3"/>
      <c r="Y838" s="3"/>
    </row>
    <row r="839" spans="7:25" ht="24" customHeight="1">
      <c r="G839" s="3"/>
      <c r="H839" s="3"/>
      <c r="J839" s="3" t="s">
        <v>846</v>
      </c>
      <c r="M839" s="3"/>
      <c r="N839" s="3"/>
      <c r="O839" s="4"/>
      <c r="P839" s="4"/>
      <c r="Q839" s="4"/>
      <c r="R839" s="3"/>
      <c r="S839" s="3"/>
      <c r="T839" s="3"/>
      <c r="U839" s="3"/>
      <c r="V839" s="3"/>
      <c r="W839" s="3"/>
      <c r="X839" s="3"/>
      <c r="Y839" s="3"/>
    </row>
    <row r="840" spans="7:25" ht="24" customHeight="1">
      <c r="G840" s="3"/>
      <c r="H840" s="3"/>
      <c r="J840" s="3" t="s">
        <v>854</v>
      </c>
      <c r="M840" s="3"/>
      <c r="N840" s="3"/>
      <c r="O840" s="4"/>
      <c r="P840" s="4"/>
      <c r="Q840" s="4"/>
      <c r="R840" s="3"/>
      <c r="S840" s="3"/>
      <c r="T840" s="3"/>
      <c r="U840" s="3"/>
      <c r="V840" s="3"/>
      <c r="W840" s="3"/>
      <c r="X840" s="3"/>
      <c r="Y840" s="3"/>
    </row>
    <row r="841" spans="7:25" ht="24" customHeight="1">
      <c r="G841" s="3"/>
      <c r="H841" s="3"/>
      <c r="J841" s="3" t="s">
        <v>1959</v>
      </c>
      <c r="M841" s="3"/>
      <c r="N841" s="3"/>
      <c r="O841" s="4"/>
      <c r="P841" s="4"/>
      <c r="Q841" s="4"/>
      <c r="R841" s="3"/>
      <c r="S841" s="3"/>
      <c r="T841" s="3"/>
      <c r="U841" s="3"/>
      <c r="V841" s="3"/>
      <c r="W841" s="3"/>
      <c r="X841" s="3"/>
      <c r="Y841" s="3"/>
    </row>
    <row r="842" spans="7:25" ht="24" customHeight="1">
      <c r="G842" s="3"/>
      <c r="H842" s="3"/>
      <c r="J842" s="3" t="s">
        <v>550</v>
      </c>
      <c r="M842" s="3"/>
      <c r="N842" s="3"/>
      <c r="O842" s="4"/>
      <c r="P842" s="4"/>
      <c r="Q842" s="4"/>
      <c r="R842" s="3"/>
      <c r="S842" s="3"/>
      <c r="T842" s="3"/>
      <c r="U842" s="3"/>
      <c r="V842" s="3"/>
      <c r="W842" s="3"/>
      <c r="X842" s="3"/>
      <c r="Y842" s="3"/>
    </row>
    <row r="843" spans="7:25" ht="24" customHeight="1">
      <c r="G843" s="3"/>
      <c r="H843" s="3"/>
      <c r="J843" s="3" t="s">
        <v>273</v>
      </c>
      <c r="M843" s="3"/>
      <c r="N843" s="3"/>
      <c r="O843" s="4"/>
      <c r="P843" s="4"/>
      <c r="Q843" s="4"/>
      <c r="R843" s="3"/>
      <c r="S843" s="3"/>
      <c r="T843" s="3"/>
      <c r="U843" s="3"/>
      <c r="V843" s="3"/>
      <c r="W843" s="3"/>
      <c r="X843" s="3"/>
      <c r="Y843" s="3"/>
    </row>
    <row r="844" spans="7:25" ht="24" customHeight="1">
      <c r="G844" s="3"/>
      <c r="H844" s="3"/>
      <c r="J844" s="3" t="s">
        <v>409</v>
      </c>
      <c r="M844" s="3"/>
      <c r="N844" s="3"/>
      <c r="O844" s="4"/>
      <c r="P844" s="4"/>
      <c r="Q844" s="4"/>
      <c r="R844" s="3"/>
      <c r="S844" s="3"/>
      <c r="T844" s="3"/>
      <c r="U844" s="3"/>
      <c r="V844" s="3"/>
      <c r="W844" s="3"/>
      <c r="X844" s="3"/>
      <c r="Y844" s="3"/>
    </row>
    <row r="845" spans="7:25" ht="24" customHeight="1">
      <c r="G845" s="3"/>
      <c r="H845" s="3"/>
      <c r="J845" s="3" t="s">
        <v>32</v>
      </c>
      <c r="M845" s="3"/>
      <c r="N845" s="3"/>
      <c r="O845" s="4"/>
      <c r="P845" s="4"/>
      <c r="Q845" s="4"/>
      <c r="R845" s="3"/>
      <c r="S845" s="3"/>
      <c r="T845" s="3"/>
      <c r="U845" s="3"/>
      <c r="V845" s="3"/>
      <c r="W845" s="3"/>
      <c r="X845" s="3"/>
      <c r="Y845" s="3"/>
    </row>
    <row r="846" spans="7:25" ht="24" customHeight="1">
      <c r="G846" s="3"/>
      <c r="H846" s="3"/>
      <c r="M846" s="3"/>
      <c r="N846" s="3"/>
      <c r="O846" s="4"/>
      <c r="P846" s="4"/>
      <c r="Q846" s="4"/>
      <c r="R846" s="3"/>
      <c r="S846" s="3"/>
      <c r="T846" s="3"/>
      <c r="U846" s="3"/>
      <c r="V846" s="3"/>
      <c r="W846" s="3"/>
      <c r="X846" s="3"/>
      <c r="Y846" s="3"/>
    </row>
    <row r="848" spans="9:10" ht="13.5">
      <c r="I848" s="5" t="s">
        <v>2796</v>
      </c>
      <c r="J848" s="5" t="s">
        <v>3157</v>
      </c>
    </row>
    <row r="849" spans="9:10" ht="13.5">
      <c r="I849" s="5" t="s">
        <v>2800</v>
      </c>
      <c r="J849" s="3" t="s">
        <v>3158</v>
      </c>
    </row>
    <row r="850" spans="9:10" ht="13.5">
      <c r="I850" s="5" t="s">
        <v>3159</v>
      </c>
      <c r="J850" s="3" t="s">
        <v>3160</v>
      </c>
    </row>
    <row r="851" spans="9:10" ht="13.5">
      <c r="I851" s="5" t="s">
        <v>3200</v>
      </c>
      <c r="J851" s="3" t="s">
        <v>3161</v>
      </c>
    </row>
    <row r="852" spans="9:10" ht="13.5">
      <c r="I852" s="5" t="s">
        <v>3102</v>
      </c>
      <c r="J852" s="3" t="s">
        <v>3162</v>
      </c>
    </row>
    <row r="853" spans="9:10" ht="13.5">
      <c r="I853" s="5" t="s">
        <v>3112</v>
      </c>
      <c r="J853" s="3" t="s">
        <v>3163</v>
      </c>
    </row>
    <row r="854" spans="9:10" ht="13.5">
      <c r="I854" s="5" t="s">
        <v>3201</v>
      </c>
      <c r="J854" s="3" t="s">
        <v>3164</v>
      </c>
    </row>
    <row r="855" spans="9:10" ht="13.5">
      <c r="I855" s="5" t="s">
        <v>3202</v>
      </c>
      <c r="J855" s="3" t="s">
        <v>3165</v>
      </c>
    </row>
    <row r="856" spans="9:10" ht="13.5">
      <c r="I856" s="5" t="s">
        <v>1956</v>
      </c>
      <c r="J856" s="3" t="s">
        <v>3166</v>
      </c>
    </row>
    <row r="857" ht="13.5">
      <c r="J857" s="3" t="s">
        <v>3167</v>
      </c>
    </row>
    <row r="858" ht="13.5">
      <c r="J858" s="3" t="s">
        <v>3168</v>
      </c>
    </row>
    <row r="859" ht="13.5">
      <c r="J859" s="3" t="s">
        <v>3169</v>
      </c>
    </row>
    <row r="860" ht="13.5">
      <c r="J860" s="3" t="s">
        <v>3170</v>
      </c>
    </row>
    <row r="861" ht="13.5">
      <c r="J861" s="3" t="s">
        <v>3171</v>
      </c>
    </row>
    <row r="862" ht="13.5">
      <c r="J862" s="3" t="s">
        <v>3172</v>
      </c>
    </row>
    <row r="863" ht="13.5">
      <c r="J863" s="3" t="s">
        <v>3173</v>
      </c>
    </row>
    <row r="864" ht="13.5">
      <c r="J864" s="3" t="s">
        <v>3174</v>
      </c>
    </row>
    <row r="865" ht="13.5">
      <c r="J865" s="3" t="s">
        <v>3175</v>
      </c>
    </row>
    <row r="866" ht="13.5">
      <c r="J866" s="3" t="s">
        <v>3177</v>
      </c>
    </row>
    <row r="867" ht="13.5">
      <c r="J867" s="3" t="s">
        <v>3178</v>
      </c>
    </row>
    <row r="868" ht="13.5">
      <c r="J868" s="3" t="s">
        <v>3179</v>
      </c>
    </row>
    <row r="869" ht="13.5">
      <c r="J869" s="3" t="s">
        <v>3180</v>
      </c>
    </row>
    <row r="870" ht="13.5">
      <c r="J870" s="3" t="s">
        <v>3111</v>
      </c>
    </row>
    <row r="871" ht="13.5">
      <c r="J871" s="3" t="s">
        <v>3181</v>
      </c>
    </row>
    <row r="872" ht="13.5">
      <c r="J872" s="3" t="s">
        <v>3182</v>
      </c>
    </row>
    <row r="873" ht="13.5">
      <c r="J873" s="3" t="s">
        <v>3183</v>
      </c>
    </row>
    <row r="874" ht="13.5">
      <c r="J874" s="3" t="s">
        <v>3184</v>
      </c>
    </row>
    <row r="875" ht="13.5">
      <c r="J875" s="3" t="s">
        <v>3185</v>
      </c>
    </row>
    <row r="876" ht="13.5">
      <c r="J876" s="3" t="s">
        <v>3186</v>
      </c>
    </row>
    <row r="877" ht="13.5">
      <c r="J877" s="3" t="s">
        <v>3187</v>
      </c>
    </row>
    <row r="878" ht="13.5">
      <c r="J878" s="3" t="s">
        <v>3188</v>
      </c>
    </row>
    <row r="879" ht="13.5">
      <c r="J879" s="3" t="s">
        <v>3189</v>
      </c>
    </row>
    <row r="880" ht="13.5">
      <c r="J880" s="3" t="s">
        <v>3190</v>
      </c>
    </row>
    <row r="881" ht="13.5">
      <c r="J881" s="3" t="s">
        <v>3191</v>
      </c>
    </row>
    <row r="882" ht="13.5">
      <c r="J882" s="3" t="s">
        <v>3192</v>
      </c>
    </row>
    <row r="883" ht="13.5">
      <c r="J883" s="3" t="s">
        <v>3193</v>
      </c>
    </row>
    <row r="884" ht="13.5">
      <c r="J884" s="3" t="s">
        <v>3194</v>
      </c>
    </row>
    <row r="885" ht="13.5">
      <c r="J885" s="3" t="s">
        <v>3195</v>
      </c>
    </row>
    <row r="886" ht="13.5">
      <c r="J886" s="3" t="s">
        <v>3196</v>
      </c>
    </row>
    <row r="887" ht="13.5">
      <c r="J887" s="3" t="s">
        <v>3197</v>
      </c>
    </row>
    <row r="888" ht="13.5">
      <c r="J888" s="3" t="s">
        <v>2797</v>
      </c>
    </row>
    <row r="889" ht="13.5">
      <c r="J889" s="3" t="s">
        <v>2803</v>
      </c>
    </row>
    <row r="890" ht="13.5">
      <c r="J890" s="3" t="s">
        <v>3198</v>
      </c>
    </row>
    <row r="891" ht="13.5">
      <c r="J891" s="3" t="s">
        <v>3199</v>
      </c>
    </row>
    <row r="892" ht="13.5">
      <c r="J892" s="3" t="s">
        <v>3113</v>
      </c>
    </row>
    <row r="893" ht="13.5">
      <c r="J893" s="3" t="s">
        <v>84</v>
      </c>
    </row>
    <row r="894" ht="13.5">
      <c r="J894" s="3" t="s">
        <v>87</v>
      </c>
    </row>
    <row r="895" ht="13.5">
      <c r="J895" s="3" t="s">
        <v>89</v>
      </c>
    </row>
    <row r="896" ht="13.5">
      <c r="J896" s="3" t="s">
        <v>92</v>
      </c>
    </row>
    <row r="897" ht="13.5">
      <c r="J897" s="3" t="s">
        <v>95</v>
      </c>
    </row>
    <row r="898" ht="13.5">
      <c r="J898" s="3" t="s">
        <v>98</v>
      </c>
    </row>
    <row r="899" ht="13.5">
      <c r="J899" s="3" t="s">
        <v>100</v>
      </c>
    </row>
    <row r="900" ht="13.5">
      <c r="J900" s="3" t="s">
        <v>102</v>
      </c>
    </row>
    <row r="901" ht="13.5">
      <c r="J901" s="3" t="s">
        <v>105</v>
      </c>
    </row>
    <row r="902" ht="13.5">
      <c r="J902" s="3" t="s">
        <v>107</v>
      </c>
    </row>
    <row r="903" ht="13.5">
      <c r="J903" s="3" t="s">
        <v>113</v>
      </c>
    </row>
    <row r="904" ht="13.5">
      <c r="J904" s="3" t="s">
        <v>528</v>
      </c>
    </row>
    <row r="905" ht="13.5">
      <c r="J905" s="3" t="s">
        <v>179</v>
      </c>
    </row>
    <row r="906" ht="13.5">
      <c r="J906" s="3" t="s">
        <v>214</v>
      </c>
    </row>
    <row r="907" ht="13.5">
      <c r="J907" s="3" t="s">
        <v>218</v>
      </c>
    </row>
    <row r="908" ht="13.5">
      <c r="J908" s="3" t="s">
        <v>223</v>
      </c>
    </row>
    <row r="909" ht="13.5">
      <c r="J909" s="3" t="s">
        <v>227</v>
      </c>
    </row>
    <row r="910" ht="13.5">
      <c r="J910" s="3" t="s">
        <v>2302</v>
      </c>
    </row>
    <row r="911" ht="13.5">
      <c r="J911" s="3" t="s">
        <v>231</v>
      </c>
    </row>
    <row r="912" ht="13.5">
      <c r="J912" s="3" t="s">
        <v>234</v>
      </c>
    </row>
    <row r="913" ht="13.5">
      <c r="J913" s="3" t="s">
        <v>530</v>
      </c>
    </row>
    <row r="914" ht="13.5">
      <c r="J914" s="3" t="s">
        <v>536</v>
      </c>
    </row>
    <row r="915" ht="13.5">
      <c r="J915" s="3" t="s">
        <v>138</v>
      </c>
    </row>
    <row r="916" ht="13.5">
      <c r="J916" s="3" t="s">
        <v>149</v>
      </c>
    </row>
    <row r="917" ht="13.5">
      <c r="J917" s="3" t="s">
        <v>819</v>
      </c>
    </row>
    <row r="918" ht="13.5">
      <c r="J918" s="3" t="s">
        <v>829</v>
      </c>
    </row>
    <row r="919" ht="13.5">
      <c r="J919" s="3" t="s">
        <v>840</v>
      </c>
    </row>
    <row r="920" ht="13.5">
      <c r="J920" s="3" t="s">
        <v>846</v>
      </c>
    </row>
    <row r="921" ht="13.5">
      <c r="J921" s="3" t="s">
        <v>854</v>
      </c>
    </row>
    <row r="922" ht="13.5">
      <c r="J922" s="3" t="s">
        <v>1959</v>
      </c>
    </row>
    <row r="923" ht="13.5">
      <c r="J923" s="3" t="s">
        <v>550</v>
      </c>
    </row>
    <row r="924" ht="13.5">
      <c r="J924" s="3" t="s">
        <v>273</v>
      </c>
    </row>
    <row r="925" ht="13.5">
      <c r="J925" s="3" t="s">
        <v>409</v>
      </c>
    </row>
    <row r="926" ht="13.5">
      <c r="J926" s="3" t="s">
        <v>32</v>
      </c>
    </row>
  </sheetData>
  <sheetProtection/>
  <autoFilter ref="A1:S739"/>
  <dataValidations count="4">
    <dataValidation type="list" allowBlank="1" showInputMessage="1" showErrorMessage="1" sqref="J696 J735:J764 J2:J685">
      <formula1>$J$768:$J$845</formula1>
    </dataValidation>
    <dataValidation type="list" allowBlank="1" showInputMessage="1" showErrorMessage="1" sqref="I696 I735:I764 I4:I685">
      <formula1>$I$848:$I$856</formula1>
    </dataValidation>
    <dataValidation type="list" allowBlank="1" showInputMessage="1" showErrorMessage="1" sqref="I686:I695 I697:I734">
      <formula1>$I$852:$I$855</formula1>
    </dataValidation>
    <dataValidation type="list" allowBlank="1" showInputMessage="1" showErrorMessage="1" sqref="J686:J695 J697:J734">
      <formula1>$J$762:$J$839</formula1>
    </dataValidation>
  </dataValidations>
  <printOptions/>
  <pageMargins left="0.6692913385826772" right="0.4330708661417323" top="0.5118110236220472" bottom="0.5118110236220472" header="0.5118110236220472" footer="0.2362204724409449"/>
  <pageSetup fitToHeight="8" fitToWidth="1" horizontalDpi="600" verticalDpi="600" orientation="portrait" paperSize="9" scale="85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D1040"/>
  <sheetViews>
    <sheetView zoomScale="85" zoomScaleNormal="85" zoomScalePageLayoutView="0" workbookViewId="0" topLeftCell="A1">
      <pane xSplit="7" ySplit="1" topLeftCell="K2" activePane="bottomRight" state="frozen"/>
      <selection pane="topLeft" activeCell="O733" sqref="O733"/>
      <selection pane="topRight" activeCell="O733" sqref="O733"/>
      <selection pane="bottomLeft" activeCell="O733" sqref="O733"/>
      <selection pane="bottomRight" activeCell="P13" sqref="P13"/>
    </sheetView>
  </sheetViews>
  <sheetFormatPr defaultColWidth="16.421875" defaultRowHeight="12.75"/>
  <cols>
    <col min="1" max="1" width="12.140625" style="3" customWidth="1"/>
    <col min="2" max="2" width="19.421875" style="3" bestFit="1" customWidth="1"/>
    <col min="3" max="4" width="11.421875" style="3" customWidth="1"/>
    <col min="5" max="5" width="11.421875" style="239" customWidth="1"/>
    <col min="6" max="6" width="11.421875" style="3" customWidth="1"/>
    <col min="7" max="8" width="16.421875" style="4" customWidth="1"/>
    <col min="9" max="9" width="13.421875" style="3" customWidth="1"/>
    <col min="10" max="10" width="18.140625" style="3" customWidth="1"/>
    <col min="11" max="11" width="11.00390625" style="3" customWidth="1"/>
    <col min="12" max="14" width="11.00390625" style="2" customWidth="1"/>
    <col min="15" max="15" width="11.00390625" style="240" customWidth="1"/>
    <col min="16" max="17" width="14.421875" style="240" customWidth="1"/>
    <col min="18" max="25" width="14.421875" style="241" customWidth="1"/>
    <col min="26" max="26" width="16.421875" style="3" customWidth="1"/>
    <col min="27" max="16384" width="16.421875" style="3" customWidth="1"/>
  </cols>
  <sheetData>
    <row r="1" spans="1:26" s="1" customFormat="1" ht="27.75" customHeight="1">
      <c r="A1" s="19" t="s">
        <v>2261</v>
      </c>
      <c r="B1" s="23" t="s">
        <v>2784</v>
      </c>
      <c r="C1" s="9" t="s">
        <v>2516</v>
      </c>
      <c r="D1" s="9" t="s">
        <v>1958</v>
      </c>
      <c r="E1" s="13" t="s">
        <v>135</v>
      </c>
      <c r="F1" s="9" t="s">
        <v>2261</v>
      </c>
      <c r="G1" s="260" t="s">
        <v>2785</v>
      </c>
      <c r="H1" s="260"/>
      <c r="I1" s="261" t="s">
        <v>136</v>
      </c>
      <c r="J1" s="261" t="s">
        <v>137</v>
      </c>
      <c r="K1" s="261" t="s">
        <v>137</v>
      </c>
      <c r="L1" s="262" t="s">
        <v>3203</v>
      </c>
      <c r="M1" s="262" t="s">
        <v>141</v>
      </c>
      <c r="N1" s="263" t="s">
        <v>2786</v>
      </c>
      <c r="O1" s="264" t="s">
        <v>2787</v>
      </c>
      <c r="P1" s="265" t="s">
        <v>3700</v>
      </c>
      <c r="Q1" s="265" t="s">
        <v>3204</v>
      </c>
      <c r="R1" s="266" t="s">
        <v>3205</v>
      </c>
      <c r="S1" s="265" t="s">
        <v>3206</v>
      </c>
      <c r="T1" s="265" t="s">
        <v>2791</v>
      </c>
      <c r="U1" s="22" t="s">
        <v>142</v>
      </c>
      <c r="V1" s="22" t="s">
        <v>143</v>
      </c>
      <c r="W1" s="22" t="s">
        <v>144</v>
      </c>
      <c r="X1" s="22" t="s">
        <v>2792</v>
      </c>
      <c r="Y1" s="22" t="s">
        <v>2793</v>
      </c>
      <c r="Z1" s="23" t="s">
        <v>2794</v>
      </c>
    </row>
    <row r="2" spans="1:26" ht="13.5">
      <c r="A2" s="24" t="s">
        <v>3207</v>
      </c>
      <c r="B2" s="161" t="s">
        <v>3208</v>
      </c>
      <c r="C2" s="91" t="s">
        <v>353</v>
      </c>
      <c r="D2" s="161">
        <v>1989</v>
      </c>
      <c r="E2" s="26" t="s">
        <v>1545</v>
      </c>
      <c r="F2" s="24" t="str">
        <f>CONCATENATE(C2,D2,E2)</f>
        <v>SA198901</v>
      </c>
      <c r="G2" s="267" t="s">
        <v>961</v>
      </c>
      <c r="H2" s="267" t="s">
        <v>1146</v>
      </c>
      <c r="I2" s="268" t="s">
        <v>3112</v>
      </c>
      <c r="J2" s="161" t="s">
        <v>3208</v>
      </c>
      <c r="K2" s="161">
        <v>1989</v>
      </c>
      <c r="L2" s="162"/>
      <c r="M2" s="166" t="s">
        <v>45</v>
      </c>
      <c r="N2" s="167"/>
      <c r="O2" s="192"/>
      <c r="P2" s="129" t="e">
        <f>#REF!</f>
        <v>#REF!</v>
      </c>
      <c r="Q2" s="129">
        <v>12000</v>
      </c>
      <c r="R2" s="269">
        <v>12000</v>
      </c>
      <c r="S2" s="128">
        <v>12000</v>
      </c>
      <c r="T2" s="129">
        <v>12000</v>
      </c>
      <c r="U2" s="129">
        <v>12000</v>
      </c>
      <c r="V2" s="129" t="s">
        <v>352</v>
      </c>
      <c r="W2" s="129" t="s">
        <v>352</v>
      </c>
      <c r="X2" s="129">
        <v>0</v>
      </c>
      <c r="Y2" s="129" t="s">
        <v>352</v>
      </c>
      <c r="Z2" s="3" t="e">
        <f>IF(P2,12000)</f>
        <v>#REF!</v>
      </c>
    </row>
    <row r="3" spans="1:26" ht="13.5">
      <c r="A3" s="24" t="s">
        <v>2647</v>
      </c>
      <c r="B3" s="161" t="s">
        <v>3208</v>
      </c>
      <c r="C3" s="24" t="s">
        <v>353</v>
      </c>
      <c r="D3" s="161">
        <v>1989</v>
      </c>
      <c r="E3" s="26" t="s">
        <v>2262</v>
      </c>
      <c r="F3" s="24" t="str">
        <f>CONCATENATE(C3,D3,E3)</f>
        <v>SA198902</v>
      </c>
      <c r="G3" s="267" t="s">
        <v>2260</v>
      </c>
      <c r="H3" s="267" t="s">
        <v>2755</v>
      </c>
      <c r="I3" s="268" t="s">
        <v>3112</v>
      </c>
      <c r="J3" s="161" t="s">
        <v>3208</v>
      </c>
      <c r="K3" s="161">
        <v>1989</v>
      </c>
      <c r="L3" s="162"/>
      <c r="M3" s="166"/>
      <c r="N3" s="167"/>
      <c r="O3" s="192"/>
      <c r="P3" s="129" t="e">
        <f>#REF!</f>
        <v>#REF!</v>
      </c>
      <c r="Q3" s="129">
        <v>0</v>
      </c>
      <c r="R3" s="270">
        <v>12000</v>
      </c>
      <c r="S3" s="128"/>
      <c r="T3" s="129"/>
      <c r="U3" s="129"/>
      <c r="V3" s="129" t="s">
        <v>352</v>
      </c>
      <c r="W3" s="129" t="s">
        <v>352</v>
      </c>
      <c r="X3" s="129">
        <v>0</v>
      </c>
      <c r="Y3" s="129" t="s">
        <v>352</v>
      </c>
      <c r="Z3" s="3" t="e">
        <f>IF(P3,12000)</f>
        <v>#REF!</v>
      </c>
    </row>
    <row r="4" spans="1:26" ht="13.5">
      <c r="A4" s="24" t="s">
        <v>2664</v>
      </c>
      <c r="B4" s="161" t="s">
        <v>54</v>
      </c>
      <c r="C4" s="73" t="s">
        <v>353</v>
      </c>
      <c r="D4" s="161">
        <v>1996</v>
      </c>
      <c r="E4" s="26" t="s">
        <v>1545</v>
      </c>
      <c r="F4" s="24" t="str">
        <f>CONCATENATE(C4,D4,E4)</f>
        <v>SA199601</v>
      </c>
      <c r="G4" s="213" t="s">
        <v>2617</v>
      </c>
      <c r="H4" s="213" t="s">
        <v>617</v>
      </c>
      <c r="I4" s="268" t="s">
        <v>3112</v>
      </c>
      <c r="J4" s="161" t="s">
        <v>54</v>
      </c>
      <c r="K4" s="161">
        <v>1996</v>
      </c>
      <c r="L4" s="162"/>
      <c r="M4" s="166"/>
      <c r="N4" s="167"/>
      <c r="O4" s="192"/>
      <c r="P4" s="129" t="e">
        <f>#REF!</f>
        <v>#REF!</v>
      </c>
      <c r="Q4" s="129">
        <v>0</v>
      </c>
      <c r="R4" s="271"/>
      <c r="S4" s="128"/>
      <c r="T4" s="129">
        <v>12000</v>
      </c>
      <c r="U4" s="129">
        <v>12000</v>
      </c>
      <c r="V4" s="129"/>
      <c r="W4" s="129"/>
      <c r="X4" s="129"/>
      <c r="Y4" s="129"/>
      <c r="Z4" s="3" t="e">
        <f>IF(P4,12000)</f>
        <v>#REF!</v>
      </c>
    </row>
    <row r="5" spans="1:25" ht="13.5">
      <c r="A5" s="105"/>
      <c r="B5" s="105"/>
      <c r="C5" s="105"/>
      <c r="D5" s="105"/>
      <c r="E5" s="106"/>
      <c r="F5" s="105"/>
      <c r="G5" s="168">
        <f>COUNTA(G2:G4)</f>
        <v>3</v>
      </c>
      <c r="H5" s="168"/>
      <c r="I5" s="170"/>
      <c r="J5" s="170"/>
      <c r="K5" s="170"/>
      <c r="L5" s="171">
        <f>COUNTA(L2:L4)</f>
        <v>0</v>
      </c>
      <c r="M5" s="171">
        <f>COUNTA(M2:M4)</f>
        <v>1</v>
      </c>
      <c r="N5" s="272">
        <f>COUNTA(N2:N4)</f>
        <v>0</v>
      </c>
      <c r="O5" s="273"/>
      <c r="P5" s="129"/>
      <c r="Q5" s="129"/>
      <c r="R5" s="179"/>
      <c r="S5" s="179"/>
      <c r="T5" s="179"/>
      <c r="U5" s="179"/>
      <c r="V5" s="207"/>
      <c r="W5" s="207"/>
      <c r="X5" s="207"/>
      <c r="Y5" s="207"/>
    </row>
    <row r="6" spans="7:25" ht="13.5">
      <c r="G6" s="177"/>
      <c r="H6" s="177"/>
      <c r="I6" s="179"/>
      <c r="J6" s="179"/>
      <c r="K6" s="179"/>
      <c r="L6" s="180"/>
      <c r="M6" s="173">
        <f>COUNTA(G2:G4)-COUNTA(L2:L4)</f>
        <v>3</v>
      </c>
      <c r="N6" s="161"/>
      <c r="O6" s="274"/>
      <c r="P6" s="176">
        <f>COUNTIF(P2:P4,12000)</f>
        <v>0</v>
      </c>
      <c r="Q6" s="176">
        <v>1</v>
      </c>
      <c r="R6" s="176">
        <v>2</v>
      </c>
      <c r="S6" s="141">
        <v>1</v>
      </c>
      <c r="T6" s="141">
        <f>COUNTA(T2:T4)</f>
        <v>2</v>
      </c>
      <c r="U6" s="141">
        <f>COUNTA(U2:U4)</f>
        <v>2</v>
      </c>
      <c r="V6" s="142"/>
      <c r="W6" s="142"/>
      <c r="X6" s="142"/>
      <c r="Y6" s="142"/>
    </row>
    <row r="7" spans="7:25" ht="13.5">
      <c r="G7" s="177"/>
      <c r="H7" s="177"/>
      <c r="I7" s="179"/>
      <c r="J7" s="179"/>
      <c r="K7" s="179"/>
      <c r="L7" s="180"/>
      <c r="M7" s="166" t="s">
        <v>2805</v>
      </c>
      <c r="N7" s="167"/>
      <c r="O7" s="181"/>
      <c r="P7" s="129" t="e">
        <f>SUM(P2:P4)</f>
        <v>#REF!</v>
      </c>
      <c r="Q7" s="129">
        <v>12000</v>
      </c>
      <c r="R7" s="129">
        <v>24000</v>
      </c>
      <c r="S7" s="129">
        <v>12000</v>
      </c>
      <c r="T7" s="129">
        <f>SUM(T2:T4)</f>
        <v>24000</v>
      </c>
      <c r="U7" s="129">
        <f>SUM(U2:U4)</f>
        <v>24000</v>
      </c>
      <c r="V7" s="142"/>
      <c r="W7" s="142"/>
      <c r="X7" s="142"/>
      <c r="Y7" s="142"/>
    </row>
    <row r="8" spans="7:25" ht="13.5">
      <c r="G8" s="177"/>
      <c r="H8" s="177"/>
      <c r="I8" s="179"/>
      <c r="J8" s="179"/>
      <c r="K8" s="179"/>
      <c r="L8" s="180"/>
      <c r="M8" s="166" t="s">
        <v>2806</v>
      </c>
      <c r="N8" s="167"/>
      <c r="O8" s="181"/>
      <c r="P8" s="129">
        <f>$M6*12000</f>
        <v>36000</v>
      </c>
      <c r="Q8" s="129">
        <v>36000</v>
      </c>
      <c r="R8" s="129">
        <v>36000</v>
      </c>
      <c r="S8" s="129">
        <v>24000</v>
      </c>
      <c r="T8" s="129">
        <f>$M6*12000</f>
        <v>36000</v>
      </c>
      <c r="U8" s="129">
        <f>$M6*12000</f>
        <v>36000</v>
      </c>
      <c r="V8" s="142"/>
      <c r="W8" s="142"/>
      <c r="X8" s="142"/>
      <c r="Y8" s="142"/>
    </row>
    <row r="9" spans="7:25" ht="13.5">
      <c r="G9" s="177"/>
      <c r="H9" s="177"/>
      <c r="I9" s="179"/>
      <c r="J9" s="179"/>
      <c r="K9" s="179"/>
      <c r="L9" s="180"/>
      <c r="M9" s="183" t="s">
        <v>3209</v>
      </c>
      <c r="N9" s="182"/>
      <c r="O9" s="184"/>
      <c r="P9" s="129" t="e">
        <f>P7-P8</f>
        <v>#REF!</v>
      </c>
      <c r="Q9" s="129">
        <v>-24000</v>
      </c>
      <c r="R9" s="129">
        <v>-12000</v>
      </c>
      <c r="S9" s="129">
        <v>12000</v>
      </c>
      <c r="T9" s="129">
        <f>T7-T8</f>
        <v>-12000</v>
      </c>
      <c r="U9" s="129">
        <f>U7-U8</f>
        <v>-12000</v>
      </c>
      <c r="V9" s="142"/>
      <c r="W9" s="142"/>
      <c r="X9" s="142"/>
      <c r="Y9" s="142"/>
    </row>
    <row r="10" spans="7:25" ht="13.5">
      <c r="G10" s="177"/>
      <c r="H10" s="177"/>
      <c r="I10" s="179"/>
      <c r="J10" s="179"/>
      <c r="K10" s="179"/>
      <c r="L10" s="180"/>
      <c r="M10" s="186" t="s">
        <v>3210</v>
      </c>
      <c r="N10" s="185"/>
      <c r="O10" s="187"/>
      <c r="P10" s="156">
        <f>P6/$M6</f>
        <v>0</v>
      </c>
      <c r="Q10" s="156">
        <v>0.3333333333333333</v>
      </c>
      <c r="R10" s="156">
        <v>0.6666666666666666</v>
      </c>
      <c r="S10" s="156">
        <f>S6/$M6</f>
        <v>0.3333333333333333</v>
      </c>
      <c r="T10" s="156">
        <f>T6/$M6</f>
        <v>0.6666666666666666</v>
      </c>
      <c r="U10" s="156">
        <f>U6/$M6</f>
        <v>0.6666666666666666</v>
      </c>
      <c r="V10" s="207"/>
      <c r="W10" s="142"/>
      <c r="X10" s="142"/>
      <c r="Y10" s="142"/>
    </row>
    <row r="11" spans="1:25" s="1" customFormat="1" ht="13.5" customHeight="1">
      <c r="A11" s="275"/>
      <c r="B11" s="275"/>
      <c r="C11" s="275"/>
      <c r="D11" s="275"/>
      <c r="E11" s="276"/>
      <c r="F11" s="275"/>
      <c r="G11" s="277"/>
      <c r="H11" s="277"/>
      <c r="I11" s="278"/>
      <c r="J11" s="278"/>
      <c r="K11" s="278"/>
      <c r="L11" s="278"/>
      <c r="M11" s="275"/>
      <c r="N11" s="279"/>
      <c r="O11" s="280"/>
      <c r="P11" s="281"/>
      <c r="Q11" s="281"/>
      <c r="R11" s="282"/>
      <c r="S11" s="265"/>
      <c r="T11" s="265"/>
      <c r="U11" s="22"/>
      <c r="V11" s="22"/>
      <c r="W11" s="22"/>
      <c r="X11" s="22"/>
      <c r="Y11" s="22"/>
    </row>
    <row r="12" spans="1:26" ht="13.5">
      <c r="A12" s="24" t="s">
        <v>2156</v>
      </c>
      <c r="B12" s="283" t="s">
        <v>3208</v>
      </c>
      <c r="C12" s="94" t="s">
        <v>398</v>
      </c>
      <c r="D12" s="161">
        <v>1989</v>
      </c>
      <c r="E12" s="26" t="s">
        <v>1545</v>
      </c>
      <c r="F12" s="24" t="str">
        <f aca="true" t="shared" si="0" ref="F12:F62">CONCATENATE(C12,D12,E12)</f>
        <v>OB198901</v>
      </c>
      <c r="G12" s="267" t="s">
        <v>518</v>
      </c>
      <c r="H12" s="213" t="s">
        <v>3211</v>
      </c>
      <c r="I12" s="161" t="e">
        <f>VLOOKUP(A12,#REF!,6,FALSE)</f>
        <v>#REF!</v>
      </c>
      <c r="J12" s="283" t="s">
        <v>3208</v>
      </c>
      <c r="K12" s="161">
        <v>1989</v>
      </c>
      <c r="L12" s="162"/>
      <c r="M12" s="163"/>
      <c r="N12" s="162"/>
      <c r="O12" s="164"/>
      <c r="P12" s="399" t="e">
        <f>#REF!</f>
        <v>#REF!</v>
      </c>
      <c r="Q12" s="399">
        <v>0</v>
      </c>
      <c r="R12" s="269"/>
      <c r="S12" s="128"/>
      <c r="T12" s="129"/>
      <c r="U12" s="129"/>
      <c r="V12" s="129" t="s">
        <v>352</v>
      </c>
      <c r="W12" s="129" t="s">
        <v>352</v>
      </c>
      <c r="X12" s="129" t="s">
        <v>352</v>
      </c>
      <c r="Y12" s="129" t="s">
        <v>352</v>
      </c>
      <c r="Z12" s="3" t="e">
        <f aca="true" t="shared" si="1" ref="Z12:Z62">IF(P12,12000)</f>
        <v>#REF!</v>
      </c>
    </row>
    <row r="13" spans="1:26" ht="13.5">
      <c r="A13" s="24" t="s">
        <v>2157</v>
      </c>
      <c r="B13" s="283" t="s">
        <v>3208</v>
      </c>
      <c r="C13" s="94" t="s">
        <v>398</v>
      </c>
      <c r="D13" s="161">
        <v>1989</v>
      </c>
      <c r="E13" s="26" t="s">
        <v>2262</v>
      </c>
      <c r="F13" s="24" t="str">
        <f t="shared" si="0"/>
        <v>OB198902</v>
      </c>
      <c r="G13" s="267" t="s">
        <v>519</v>
      </c>
      <c r="H13" s="213" t="s">
        <v>3082</v>
      </c>
      <c r="I13" s="161" t="e">
        <f>VLOOKUP(A13,#REF!,6,FALSE)</f>
        <v>#REF!</v>
      </c>
      <c r="J13" s="161" t="s">
        <v>3208</v>
      </c>
      <c r="K13" s="161">
        <v>1989</v>
      </c>
      <c r="L13" s="162"/>
      <c r="M13" s="163"/>
      <c r="N13" s="162"/>
      <c r="O13" s="164"/>
      <c r="P13" s="399" t="e">
        <f>#REF!</f>
        <v>#REF!</v>
      </c>
      <c r="Q13" s="399">
        <v>12000</v>
      </c>
      <c r="R13" s="284">
        <v>12000</v>
      </c>
      <c r="S13" s="128"/>
      <c r="T13" s="129">
        <v>12000</v>
      </c>
      <c r="U13" s="129"/>
      <c r="V13" s="129" t="s">
        <v>352</v>
      </c>
      <c r="W13" s="129" t="s">
        <v>352</v>
      </c>
      <c r="X13" s="129" t="s">
        <v>352</v>
      </c>
      <c r="Y13" s="129" t="s">
        <v>352</v>
      </c>
      <c r="Z13" s="3" t="e">
        <f t="shared" si="1"/>
        <v>#REF!</v>
      </c>
    </row>
    <row r="14" spans="1:26" ht="13.5">
      <c r="A14" s="24" t="s">
        <v>2158</v>
      </c>
      <c r="B14" s="283" t="s">
        <v>3208</v>
      </c>
      <c r="C14" s="94" t="s">
        <v>398</v>
      </c>
      <c r="D14" s="161">
        <v>1989</v>
      </c>
      <c r="E14" s="26" t="s">
        <v>2264</v>
      </c>
      <c r="F14" s="24" t="str">
        <f t="shared" si="0"/>
        <v>OB198903</v>
      </c>
      <c r="G14" s="267" t="s">
        <v>520</v>
      </c>
      <c r="H14" s="213" t="s">
        <v>3212</v>
      </c>
      <c r="I14" s="161" t="e">
        <f>VLOOKUP(A14,#REF!,6,FALSE)</f>
        <v>#REF!</v>
      </c>
      <c r="J14" s="161" t="s">
        <v>3208</v>
      </c>
      <c r="K14" s="161">
        <v>1989</v>
      </c>
      <c r="L14" s="162"/>
      <c r="M14" s="166" t="s">
        <v>45</v>
      </c>
      <c r="N14" s="167"/>
      <c r="O14" s="192"/>
      <c r="P14" s="399" t="e">
        <f>#REF!</f>
        <v>#REF!</v>
      </c>
      <c r="Q14" s="399">
        <v>0</v>
      </c>
      <c r="R14" s="284">
        <v>12000</v>
      </c>
      <c r="S14" s="128">
        <v>12000</v>
      </c>
      <c r="T14" s="129">
        <v>12000</v>
      </c>
      <c r="U14" s="129">
        <v>12000</v>
      </c>
      <c r="V14" s="129">
        <v>0</v>
      </c>
      <c r="W14" s="129">
        <v>0</v>
      </c>
      <c r="X14" s="129" t="s">
        <v>352</v>
      </c>
      <c r="Y14" s="129">
        <v>12000</v>
      </c>
      <c r="Z14" s="3" t="e">
        <f t="shared" si="1"/>
        <v>#REF!</v>
      </c>
    </row>
    <row r="15" spans="1:26" ht="13.5">
      <c r="A15" s="24" t="s">
        <v>2159</v>
      </c>
      <c r="B15" s="283" t="s">
        <v>3208</v>
      </c>
      <c r="C15" s="94" t="s">
        <v>398</v>
      </c>
      <c r="D15" s="161">
        <v>1989</v>
      </c>
      <c r="E15" s="26" t="s">
        <v>2266</v>
      </c>
      <c r="F15" s="24" t="str">
        <f t="shared" si="0"/>
        <v>OB198904</v>
      </c>
      <c r="G15" s="267" t="s">
        <v>521</v>
      </c>
      <c r="H15" s="213" t="s">
        <v>2986</v>
      </c>
      <c r="I15" s="161" t="e">
        <f>VLOOKUP(A15,#REF!,6,FALSE)</f>
        <v>#REF!</v>
      </c>
      <c r="J15" s="161" t="s">
        <v>3208</v>
      </c>
      <c r="K15" s="161">
        <v>1989</v>
      </c>
      <c r="L15" s="162"/>
      <c r="M15" s="163"/>
      <c r="N15" s="223"/>
      <c r="O15" s="225"/>
      <c r="P15" s="399" t="e">
        <f>#REF!</f>
        <v>#REF!</v>
      </c>
      <c r="Q15" s="399">
        <v>0</v>
      </c>
      <c r="R15" s="284">
        <v>12000</v>
      </c>
      <c r="S15" s="128">
        <v>12000</v>
      </c>
      <c r="T15" s="129">
        <v>12000</v>
      </c>
      <c r="U15" s="129"/>
      <c r="V15" s="129" t="s">
        <v>352</v>
      </c>
      <c r="W15" s="129">
        <v>12000</v>
      </c>
      <c r="X15" s="129">
        <v>12000</v>
      </c>
      <c r="Y15" s="129" t="s">
        <v>352</v>
      </c>
      <c r="Z15" s="3" t="e">
        <f t="shared" si="1"/>
        <v>#REF!</v>
      </c>
    </row>
    <row r="16" spans="1:26" ht="13.5">
      <c r="A16" s="24" t="s">
        <v>2160</v>
      </c>
      <c r="B16" s="283" t="s">
        <v>3208</v>
      </c>
      <c r="C16" s="94" t="s">
        <v>398</v>
      </c>
      <c r="D16" s="161">
        <v>1989</v>
      </c>
      <c r="E16" s="26" t="s">
        <v>2268</v>
      </c>
      <c r="F16" s="24" t="str">
        <f t="shared" si="0"/>
        <v>OB198905</v>
      </c>
      <c r="G16" s="213" t="s">
        <v>3213</v>
      </c>
      <c r="H16" s="213" t="s">
        <v>3214</v>
      </c>
      <c r="I16" s="161" t="e">
        <f>VLOOKUP(A16,#REF!,6,FALSE)</f>
        <v>#REF!</v>
      </c>
      <c r="J16" s="161" t="s">
        <v>3208</v>
      </c>
      <c r="K16" s="161">
        <v>1989</v>
      </c>
      <c r="L16" s="162"/>
      <c r="M16" s="163"/>
      <c r="N16" s="285"/>
      <c r="O16" s="286"/>
      <c r="P16" s="399" t="e">
        <f>#REF!</f>
        <v>#REF!</v>
      </c>
      <c r="Q16" s="399">
        <v>0</v>
      </c>
      <c r="R16" s="284">
        <v>12000</v>
      </c>
      <c r="S16" s="128">
        <v>12000</v>
      </c>
      <c r="T16" s="129">
        <v>12000</v>
      </c>
      <c r="U16" s="129"/>
      <c r="V16" s="129" t="s">
        <v>352</v>
      </c>
      <c r="W16" s="129" t="s">
        <v>352</v>
      </c>
      <c r="X16" s="129" t="s">
        <v>352</v>
      </c>
      <c r="Y16" s="129" t="s">
        <v>352</v>
      </c>
      <c r="Z16" s="3" t="e">
        <f t="shared" si="1"/>
        <v>#REF!</v>
      </c>
    </row>
    <row r="17" spans="1:26" ht="13.5">
      <c r="A17" s="24" t="s">
        <v>2161</v>
      </c>
      <c r="B17" s="283" t="s">
        <v>3208</v>
      </c>
      <c r="C17" s="94" t="s">
        <v>398</v>
      </c>
      <c r="D17" s="161">
        <v>1989</v>
      </c>
      <c r="E17" s="26" t="s">
        <v>2270</v>
      </c>
      <c r="F17" s="24" t="str">
        <f t="shared" si="0"/>
        <v>OB198906</v>
      </c>
      <c r="G17" s="267" t="s">
        <v>522</v>
      </c>
      <c r="H17" s="213" t="s">
        <v>658</v>
      </c>
      <c r="I17" s="161" t="e">
        <f>VLOOKUP(A17,#REF!,6,FALSE)</f>
        <v>#REF!</v>
      </c>
      <c r="J17" s="161" t="s">
        <v>3208</v>
      </c>
      <c r="K17" s="161">
        <v>1989</v>
      </c>
      <c r="L17" s="162"/>
      <c r="M17" s="163"/>
      <c r="N17" s="285" t="s">
        <v>45</v>
      </c>
      <c r="O17" s="286"/>
      <c r="P17" s="399" t="e">
        <f>#REF!</f>
        <v>#REF!</v>
      </c>
      <c r="Q17" s="399">
        <v>0</v>
      </c>
      <c r="R17" s="284">
        <v>12000</v>
      </c>
      <c r="S17" s="128">
        <v>12000</v>
      </c>
      <c r="T17" s="129">
        <v>12000</v>
      </c>
      <c r="U17" s="129">
        <v>12000</v>
      </c>
      <c r="V17" s="129">
        <v>12000</v>
      </c>
      <c r="W17" s="129">
        <v>12000</v>
      </c>
      <c r="X17" s="129">
        <v>12000</v>
      </c>
      <c r="Y17" s="129">
        <v>12000</v>
      </c>
      <c r="Z17" s="3" t="e">
        <f t="shared" si="1"/>
        <v>#REF!</v>
      </c>
    </row>
    <row r="18" spans="1:26" ht="13.5">
      <c r="A18" s="24" t="s">
        <v>2162</v>
      </c>
      <c r="B18" s="283" t="s">
        <v>3208</v>
      </c>
      <c r="C18" s="94" t="s">
        <v>398</v>
      </c>
      <c r="D18" s="161">
        <v>1989</v>
      </c>
      <c r="E18" s="26" t="s">
        <v>2271</v>
      </c>
      <c r="F18" s="24" t="str">
        <f t="shared" si="0"/>
        <v>OB198907</v>
      </c>
      <c r="G18" s="267" t="s">
        <v>523</v>
      </c>
      <c r="H18" s="213" t="s">
        <v>3215</v>
      </c>
      <c r="I18" s="161" t="e">
        <f>VLOOKUP(A18,#REF!,6,FALSE)</f>
        <v>#REF!</v>
      </c>
      <c r="J18" s="161" t="s">
        <v>3208</v>
      </c>
      <c r="K18" s="161">
        <v>1989</v>
      </c>
      <c r="L18" s="162"/>
      <c r="M18" s="163"/>
      <c r="N18" s="287"/>
      <c r="O18" s="288"/>
      <c r="P18" s="399" t="e">
        <f>#REF!</f>
        <v>#REF!</v>
      </c>
      <c r="Q18" s="399">
        <v>0</v>
      </c>
      <c r="R18" s="284">
        <v>12000</v>
      </c>
      <c r="S18" s="128">
        <v>12000</v>
      </c>
      <c r="T18" s="129"/>
      <c r="U18" s="129"/>
      <c r="V18" s="129" t="s">
        <v>352</v>
      </c>
      <c r="W18" s="129" t="s">
        <v>352</v>
      </c>
      <c r="X18" s="129" t="s">
        <v>352</v>
      </c>
      <c r="Y18" s="129" t="s">
        <v>352</v>
      </c>
      <c r="Z18" s="3" t="e">
        <f t="shared" si="1"/>
        <v>#REF!</v>
      </c>
    </row>
    <row r="19" spans="1:26" ht="13.5">
      <c r="A19" s="24" t="s">
        <v>2163</v>
      </c>
      <c r="B19" s="283" t="s">
        <v>3208</v>
      </c>
      <c r="C19" s="94" t="s">
        <v>398</v>
      </c>
      <c r="D19" s="161">
        <v>1989</v>
      </c>
      <c r="E19" s="26" t="s">
        <v>2272</v>
      </c>
      <c r="F19" s="24" t="str">
        <f t="shared" si="0"/>
        <v>OB198908</v>
      </c>
      <c r="G19" s="267" t="s">
        <v>525</v>
      </c>
      <c r="H19" s="213" t="s">
        <v>1064</v>
      </c>
      <c r="I19" s="161" t="e">
        <f>VLOOKUP(A19,#REF!,6,FALSE)</f>
        <v>#REF!</v>
      </c>
      <c r="J19" s="161" t="s">
        <v>3208</v>
      </c>
      <c r="K19" s="161">
        <v>1989</v>
      </c>
      <c r="L19" s="162"/>
      <c r="M19" s="163"/>
      <c r="N19" s="287"/>
      <c r="O19" s="288"/>
      <c r="P19" s="399" t="e">
        <f>#REF!</f>
        <v>#REF!</v>
      </c>
      <c r="Q19" s="399">
        <v>0</v>
      </c>
      <c r="R19" s="284"/>
      <c r="S19" s="128">
        <v>12000</v>
      </c>
      <c r="T19" s="129">
        <v>12000</v>
      </c>
      <c r="U19" s="129">
        <v>12000</v>
      </c>
      <c r="V19" s="129">
        <v>12000</v>
      </c>
      <c r="W19" s="129">
        <v>12000</v>
      </c>
      <c r="X19" s="129">
        <v>12000</v>
      </c>
      <c r="Y19" s="129">
        <v>12000</v>
      </c>
      <c r="Z19" s="3" t="e">
        <f t="shared" si="1"/>
        <v>#REF!</v>
      </c>
    </row>
    <row r="20" spans="1:26" ht="13.5">
      <c r="A20" s="24" t="s">
        <v>2164</v>
      </c>
      <c r="B20" s="283" t="s">
        <v>3208</v>
      </c>
      <c r="C20" s="94" t="s">
        <v>398</v>
      </c>
      <c r="D20" s="161">
        <v>1989</v>
      </c>
      <c r="E20" s="26" t="s">
        <v>2273</v>
      </c>
      <c r="F20" s="24" t="str">
        <f t="shared" si="0"/>
        <v>OB198909</v>
      </c>
      <c r="G20" s="267" t="s">
        <v>524</v>
      </c>
      <c r="H20" s="213" t="s">
        <v>2715</v>
      </c>
      <c r="I20" s="161" t="e">
        <f>VLOOKUP(A20,#REF!,6,FALSE)</f>
        <v>#REF!</v>
      </c>
      <c r="J20" s="161" t="s">
        <v>3208</v>
      </c>
      <c r="K20" s="161">
        <v>1989</v>
      </c>
      <c r="L20" s="162"/>
      <c r="M20" s="163"/>
      <c r="N20" s="289"/>
      <c r="O20" s="290"/>
      <c r="P20" s="399" t="e">
        <f>#REF!</f>
        <v>#REF!</v>
      </c>
      <c r="Q20" s="399">
        <v>12000</v>
      </c>
      <c r="R20" s="284">
        <v>12000</v>
      </c>
      <c r="S20" s="128">
        <v>12000</v>
      </c>
      <c r="T20" s="129">
        <v>12000</v>
      </c>
      <c r="U20" s="129">
        <v>12000</v>
      </c>
      <c r="V20" s="129" t="s">
        <v>352</v>
      </c>
      <c r="W20" s="129">
        <v>12000</v>
      </c>
      <c r="X20" s="129" t="s">
        <v>352</v>
      </c>
      <c r="Y20" s="129" t="s">
        <v>352</v>
      </c>
      <c r="Z20" s="3" t="e">
        <f t="shared" si="1"/>
        <v>#REF!</v>
      </c>
    </row>
    <row r="21" spans="1:26" ht="13.5">
      <c r="A21" s="24" t="s">
        <v>2165</v>
      </c>
      <c r="B21" s="283" t="s">
        <v>3208</v>
      </c>
      <c r="C21" s="94" t="s">
        <v>398</v>
      </c>
      <c r="D21" s="161">
        <v>1989</v>
      </c>
      <c r="E21" s="26" t="s">
        <v>2274</v>
      </c>
      <c r="F21" s="24" t="str">
        <f t="shared" si="0"/>
        <v>OB198910</v>
      </c>
      <c r="G21" s="291" t="s">
        <v>526</v>
      </c>
      <c r="H21" s="292" t="s">
        <v>1529</v>
      </c>
      <c r="I21" s="161" t="e">
        <f>VLOOKUP(A21,#REF!,6,FALSE)</f>
        <v>#REF!</v>
      </c>
      <c r="J21" s="161" t="s">
        <v>3208</v>
      </c>
      <c r="K21" s="161">
        <v>1989</v>
      </c>
      <c r="L21" s="162"/>
      <c r="M21" s="166"/>
      <c r="N21" s="285"/>
      <c r="O21" s="286"/>
      <c r="P21" s="399" t="e">
        <f>#REF!</f>
        <v>#REF!</v>
      </c>
      <c r="Q21" s="399">
        <v>0</v>
      </c>
      <c r="R21" s="284">
        <v>12000</v>
      </c>
      <c r="S21" s="128">
        <v>12000</v>
      </c>
      <c r="T21" s="129">
        <v>12000</v>
      </c>
      <c r="U21" s="129">
        <v>12000</v>
      </c>
      <c r="V21" s="129">
        <v>12000</v>
      </c>
      <c r="W21" s="129">
        <v>0</v>
      </c>
      <c r="X21" s="129" t="s">
        <v>352</v>
      </c>
      <c r="Y21" s="129">
        <v>12000</v>
      </c>
      <c r="Z21" s="3" t="e">
        <f t="shared" si="1"/>
        <v>#REF!</v>
      </c>
    </row>
    <row r="22" spans="1:26" ht="13.5">
      <c r="A22" s="24" t="s">
        <v>2166</v>
      </c>
      <c r="B22" s="283" t="s">
        <v>3208</v>
      </c>
      <c r="C22" s="94" t="s">
        <v>398</v>
      </c>
      <c r="D22" s="161">
        <v>1989</v>
      </c>
      <c r="E22" s="26" t="s">
        <v>2275</v>
      </c>
      <c r="F22" s="24" t="str">
        <f t="shared" si="0"/>
        <v>OB198911</v>
      </c>
      <c r="G22" s="267" t="s">
        <v>1051</v>
      </c>
      <c r="H22" s="213" t="s">
        <v>630</v>
      </c>
      <c r="I22" s="161" t="e">
        <f>VLOOKUP(A22,#REF!,6,FALSE)</f>
        <v>#REF!</v>
      </c>
      <c r="J22" s="161" t="s">
        <v>3208</v>
      </c>
      <c r="K22" s="161">
        <v>1989</v>
      </c>
      <c r="L22" s="162"/>
      <c r="M22" s="163"/>
      <c r="N22" s="293"/>
      <c r="O22" s="294"/>
      <c r="P22" s="399" t="e">
        <f>#REF!</f>
        <v>#REF!</v>
      </c>
      <c r="Q22" s="399">
        <v>0</v>
      </c>
      <c r="R22" s="284"/>
      <c r="S22" s="128"/>
      <c r="T22" s="129">
        <v>12000</v>
      </c>
      <c r="U22" s="129"/>
      <c r="V22" s="129" t="s">
        <v>352</v>
      </c>
      <c r="W22" s="129">
        <v>0</v>
      </c>
      <c r="X22" s="129">
        <v>0</v>
      </c>
      <c r="Y22" s="129" t="s">
        <v>352</v>
      </c>
      <c r="Z22" s="3" t="e">
        <f t="shared" si="1"/>
        <v>#REF!</v>
      </c>
    </row>
    <row r="23" spans="1:26" ht="13.5">
      <c r="A23" s="24" t="s">
        <v>2167</v>
      </c>
      <c r="B23" s="283" t="s">
        <v>3208</v>
      </c>
      <c r="C23" s="94" t="s">
        <v>398</v>
      </c>
      <c r="D23" s="161">
        <v>1989</v>
      </c>
      <c r="E23" s="26" t="s">
        <v>2276</v>
      </c>
      <c r="F23" s="24" t="str">
        <f t="shared" si="0"/>
        <v>OB198912</v>
      </c>
      <c r="G23" s="267" t="s">
        <v>1052</v>
      </c>
      <c r="H23" s="213" t="s">
        <v>3216</v>
      </c>
      <c r="I23" s="161" t="e">
        <f>VLOOKUP(A23,#REF!,6,FALSE)</f>
        <v>#REF!</v>
      </c>
      <c r="J23" s="161" t="s">
        <v>3208</v>
      </c>
      <c r="K23" s="161">
        <v>1989</v>
      </c>
      <c r="L23" s="162"/>
      <c r="M23" s="163"/>
      <c r="N23" s="162"/>
      <c r="O23" s="164"/>
      <c r="P23" s="399" t="e">
        <f>#REF!</f>
        <v>#REF!</v>
      </c>
      <c r="Q23" s="399">
        <v>0</v>
      </c>
      <c r="R23" s="284"/>
      <c r="S23" s="128"/>
      <c r="T23" s="129"/>
      <c r="U23" s="129"/>
      <c r="V23" s="129" t="s">
        <v>352</v>
      </c>
      <c r="W23" s="129" t="s">
        <v>352</v>
      </c>
      <c r="X23" s="129" t="s">
        <v>352</v>
      </c>
      <c r="Y23" s="129" t="s">
        <v>352</v>
      </c>
      <c r="Z23" s="3" t="e">
        <f t="shared" si="1"/>
        <v>#REF!</v>
      </c>
    </row>
    <row r="24" spans="1:26" ht="13.5">
      <c r="A24" s="24" t="s">
        <v>2168</v>
      </c>
      <c r="B24" s="283" t="s">
        <v>3208</v>
      </c>
      <c r="C24" s="94" t="s">
        <v>398</v>
      </c>
      <c r="D24" s="161">
        <v>1989</v>
      </c>
      <c r="E24" s="26" t="s">
        <v>2277</v>
      </c>
      <c r="F24" s="24" t="str">
        <f t="shared" si="0"/>
        <v>OB198913</v>
      </c>
      <c r="G24" s="267" t="s">
        <v>3217</v>
      </c>
      <c r="H24" s="213" t="s">
        <v>1531</v>
      </c>
      <c r="I24" s="161" t="e">
        <f>VLOOKUP(A24,#REF!,6,FALSE)</f>
        <v>#REF!</v>
      </c>
      <c r="J24" s="161" t="s">
        <v>3208</v>
      </c>
      <c r="K24" s="161">
        <v>1989</v>
      </c>
      <c r="L24" s="162"/>
      <c r="M24" s="163"/>
      <c r="N24" s="162"/>
      <c r="O24" s="164"/>
      <c r="P24" s="399" t="e">
        <f>#REF!</f>
        <v>#REF!</v>
      </c>
      <c r="Q24" s="399">
        <v>0</v>
      </c>
      <c r="R24" s="284">
        <v>12000</v>
      </c>
      <c r="S24" s="128"/>
      <c r="T24" s="129"/>
      <c r="U24" s="129"/>
      <c r="V24" s="129" t="s">
        <v>352</v>
      </c>
      <c r="W24" s="129" t="s">
        <v>352</v>
      </c>
      <c r="X24" s="129" t="s">
        <v>352</v>
      </c>
      <c r="Y24" s="129" t="s">
        <v>352</v>
      </c>
      <c r="Z24" s="3" t="e">
        <f t="shared" si="1"/>
        <v>#REF!</v>
      </c>
    </row>
    <row r="25" spans="1:26" ht="13.5">
      <c r="A25" s="24" t="s">
        <v>2169</v>
      </c>
      <c r="B25" s="283" t="s">
        <v>3208</v>
      </c>
      <c r="C25" s="94" t="s">
        <v>398</v>
      </c>
      <c r="D25" s="161">
        <v>1989</v>
      </c>
      <c r="E25" s="26" t="s">
        <v>2278</v>
      </c>
      <c r="F25" s="24" t="str">
        <f t="shared" si="0"/>
        <v>OB198914</v>
      </c>
      <c r="G25" s="267" t="s">
        <v>1054</v>
      </c>
      <c r="H25" s="213" t="s">
        <v>3218</v>
      </c>
      <c r="I25" s="161" t="e">
        <f>VLOOKUP(A25,#REF!,6,FALSE)</f>
        <v>#REF!</v>
      </c>
      <c r="J25" s="161" t="s">
        <v>3208</v>
      </c>
      <c r="K25" s="161">
        <v>1989</v>
      </c>
      <c r="L25" s="162"/>
      <c r="M25" s="163"/>
      <c r="N25" s="162"/>
      <c r="O25" s="164"/>
      <c r="P25" s="399" t="e">
        <f>#REF!</f>
        <v>#REF!</v>
      </c>
      <c r="Q25" s="399">
        <v>0</v>
      </c>
      <c r="R25" s="284">
        <v>12000</v>
      </c>
      <c r="S25" s="128">
        <v>12000</v>
      </c>
      <c r="T25" s="129">
        <v>12000</v>
      </c>
      <c r="U25" s="129">
        <v>12000</v>
      </c>
      <c r="V25" s="129">
        <v>0</v>
      </c>
      <c r="W25" s="129">
        <v>0</v>
      </c>
      <c r="X25" s="129" t="s">
        <v>352</v>
      </c>
      <c r="Y25" s="129">
        <v>12000</v>
      </c>
      <c r="Z25" s="3" t="e">
        <f t="shared" si="1"/>
        <v>#REF!</v>
      </c>
    </row>
    <row r="26" spans="1:26" ht="13.5">
      <c r="A26" s="24" t="s">
        <v>2170</v>
      </c>
      <c r="B26" s="283" t="s">
        <v>3208</v>
      </c>
      <c r="C26" s="94" t="s">
        <v>398</v>
      </c>
      <c r="D26" s="161">
        <v>1989</v>
      </c>
      <c r="E26" s="26" t="s">
        <v>2279</v>
      </c>
      <c r="F26" s="24" t="str">
        <f t="shared" si="0"/>
        <v>OB198915</v>
      </c>
      <c r="G26" s="267" t="s">
        <v>544</v>
      </c>
      <c r="H26" s="213" t="s">
        <v>601</v>
      </c>
      <c r="I26" s="161" t="e">
        <f>VLOOKUP(A26,#REF!,6,FALSE)</f>
        <v>#REF!</v>
      </c>
      <c r="J26" s="161" t="s">
        <v>3208</v>
      </c>
      <c r="K26" s="161">
        <v>1989</v>
      </c>
      <c r="L26" s="162"/>
      <c r="M26" s="163"/>
      <c r="N26" s="162"/>
      <c r="O26" s="164"/>
      <c r="P26" s="399" t="e">
        <f>#REF!</f>
        <v>#REF!</v>
      </c>
      <c r="Q26" s="399">
        <v>0</v>
      </c>
      <c r="R26" s="284">
        <v>12000</v>
      </c>
      <c r="S26" s="128"/>
      <c r="T26" s="129">
        <v>12000</v>
      </c>
      <c r="U26" s="129">
        <v>12000</v>
      </c>
      <c r="V26" s="129" t="s">
        <v>352</v>
      </c>
      <c r="W26" s="129" t="s">
        <v>352</v>
      </c>
      <c r="X26" s="129" t="s">
        <v>352</v>
      </c>
      <c r="Y26" s="129" t="s">
        <v>352</v>
      </c>
      <c r="Z26" s="3" t="e">
        <f t="shared" si="1"/>
        <v>#REF!</v>
      </c>
    </row>
    <row r="27" spans="1:26" ht="13.5">
      <c r="A27" s="24" t="s">
        <v>2171</v>
      </c>
      <c r="B27" s="283" t="s">
        <v>3208</v>
      </c>
      <c r="C27" s="94" t="s">
        <v>398</v>
      </c>
      <c r="D27" s="161">
        <v>1989</v>
      </c>
      <c r="E27" s="26" t="s">
        <v>2280</v>
      </c>
      <c r="F27" s="24" t="str">
        <f t="shared" si="0"/>
        <v>OB198916</v>
      </c>
      <c r="G27" s="267" t="s">
        <v>545</v>
      </c>
      <c r="H27" s="213" t="s">
        <v>2724</v>
      </c>
      <c r="I27" s="161" t="e">
        <f>VLOOKUP(A27,#REF!,6,FALSE)</f>
        <v>#REF!</v>
      </c>
      <c r="J27" s="161" t="s">
        <v>3208</v>
      </c>
      <c r="K27" s="161">
        <v>1989</v>
      </c>
      <c r="L27" s="162"/>
      <c r="M27" s="163"/>
      <c r="N27" s="162"/>
      <c r="O27" s="164"/>
      <c r="P27" s="399" t="e">
        <f>#REF!</f>
        <v>#REF!</v>
      </c>
      <c r="Q27" s="399">
        <v>0</v>
      </c>
      <c r="R27" s="284"/>
      <c r="S27" s="128"/>
      <c r="T27" s="129"/>
      <c r="U27" s="129"/>
      <c r="V27" s="129" t="s">
        <v>352</v>
      </c>
      <c r="W27" s="129" t="s">
        <v>352</v>
      </c>
      <c r="X27" s="129" t="s">
        <v>352</v>
      </c>
      <c r="Y27" s="129" t="s">
        <v>352</v>
      </c>
      <c r="Z27" s="3" t="e">
        <f t="shared" si="1"/>
        <v>#REF!</v>
      </c>
    </row>
    <row r="28" spans="1:26" ht="13.5">
      <c r="A28" s="24" t="s">
        <v>2172</v>
      </c>
      <c r="B28" s="283" t="s">
        <v>3208</v>
      </c>
      <c r="C28" s="94" t="s">
        <v>398</v>
      </c>
      <c r="D28" s="161">
        <v>1989</v>
      </c>
      <c r="E28" s="26" t="s">
        <v>2281</v>
      </c>
      <c r="F28" s="24" t="str">
        <f t="shared" si="0"/>
        <v>OB198917</v>
      </c>
      <c r="G28" s="267" t="s">
        <v>546</v>
      </c>
      <c r="H28" s="213" t="s">
        <v>593</v>
      </c>
      <c r="I28" s="161" t="e">
        <f>VLOOKUP(A28,#REF!,6,FALSE)</f>
        <v>#REF!</v>
      </c>
      <c r="J28" s="161" t="s">
        <v>3208</v>
      </c>
      <c r="K28" s="161">
        <v>1989</v>
      </c>
      <c r="L28" s="162"/>
      <c r="M28" s="163"/>
      <c r="N28" s="162"/>
      <c r="O28" s="164"/>
      <c r="P28" s="399" t="e">
        <f>#REF!</f>
        <v>#REF!</v>
      </c>
      <c r="Q28" s="399">
        <v>0</v>
      </c>
      <c r="R28" s="284">
        <v>12000</v>
      </c>
      <c r="S28" s="128">
        <v>12000</v>
      </c>
      <c r="T28" s="129">
        <v>12000</v>
      </c>
      <c r="U28" s="129">
        <v>12000</v>
      </c>
      <c r="V28" s="129" t="s">
        <v>352</v>
      </c>
      <c r="W28" s="129">
        <v>12000</v>
      </c>
      <c r="X28" s="129" t="s">
        <v>352</v>
      </c>
      <c r="Y28" s="129">
        <v>12000</v>
      </c>
      <c r="Z28" s="3" t="e">
        <f t="shared" si="1"/>
        <v>#REF!</v>
      </c>
    </row>
    <row r="29" spans="1:26" ht="13.5">
      <c r="A29" s="24" t="s">
        <v>2173</v>
      </c>
      <c r="B29" s="283" t="s">
        <v>3208</v>
      </c>
      <c r="C29" s="94" t="s">
        <v>398</v>
      </c>
      <c r="D29" s="161">
        <v>1989</v>
      </c>
      <c r="E29" s="26" t="s">
        <v>2282</v>
      </c>
      <c r="F29" s="24" t="str">
        <f t="shared" si="0"/>
        <v>OB198918</v>
      </c>
      <c r="G29" s="267" t="s">
        <v>547</v>
      </c>
      <c r="H29" s="213" t="s">
        <v>619</v>
      </c>
      <c r="I29" s="161" t="e">
        <f>VLOOKUP(A29,#REF!,6,FALSE)</f>
        <v>#REF!</v>
      </c>
      <c r="J29" s="161" t="s">
        <v>3208</v>
      </c>
      <c r="K29" s="161">
        <v>1989</v>
      </c>
      <c r="L29" s="162"/>
      <c r="M29" s="166" t="s">
        <v>45</v>
      </c>
      <c r="N29" s="167"/>
      <c r="O29" s="192" t="s">
        <v>3219</v>
      </c>
      <c r="P29" s="399" t="e">
        <f>#REF!</f>
        <v>#REF!</v>
      </c>
      <c r="Q29" s="399">
        <v>0</v>
      </c>
      <c r="R29" s="284">
        <v>24000</v>
      </c>
      <c r="S29" s="128">
        <v>12000</v>
      </c>
      <c r="T29" s="295">
        <v>12000</v>
      </c>
      <c r="U29" s="295">
        <v>12000</v>
      </c>
      <c r="V29" s="129">
        <v>0</v>
      </c>
      <c r="W29" s="129">
        <v>0</v>
      </c>
      <c r="X29" s="129" t="s">
        <v>352</v>
      </c>
      <c r="Y29" s="129">
        <v>12000</v>
      </c>
      <c r="Z29" s="3" t="e">
        <f t="shared" si="1"/>
        <v>#REF!</v>
      </c>
    </row>
    <row r="30" spans="1:26" ht="13.5">
      <c r="A30" s="24" t="s">
        <v>2174</v>
      </c>
      <c r="B30" s="283" t="s">
        <v>3208</v>
      </c>
      <c r="C30" s="94" t="s">
        <v>398</v>
      </c>
      <c r="D30" s="161">
        <v>1989</v>
      </c>
      <c r="E30" s="26" t="s">
        <v>2283</v>
      </c>
      <c r="F30" s="24" t="str">
        <f t="shared" si="0"/>
        <v>OB198919</v>
      </c>
      <c r="G30" s="267" t="s">
        <v>1053</v>
      </c>
      <c r="H30" s="213" t="s">
        <v>3220</v>
      </c>
      <c r="I30" s="161" t="e">
        <f>VLOOKUP(A30,#REF!,6,FALSE)</f>
        <v>#REF!</v>
      </c>
      <c r="J30" s="161" t="s">
        <v>3208</v>
      </c>
      <c r="K30" s="161">
        <v>1989</v>
      </c>
      <c r="L30" s="162"/>
      <c r="M30" s="163"/>
      <c r="N30" s="162"/>
      <c r="O30" s="164"/>
      <c r="P30" s="399" t="e">
        <f>#REF!</f>
        <v>#REF!</v>
      </c>
      <c r="Q30" s="399">
        <v>0</v>
      </c>
      <c r="R30" s="284">
        <v>12000</v>
      </c>
      <c r="S30" s="128">
        <v>12000</v>
      </c>
      <c r="T30" s="129">
        <v>12000</v>
      </c>
      <c r="U30" s="129">
        <v>12000</v>
      </c>
      <c r="V30" s="129">
        <v>12000</v>
      </c>
      <c r="W30" s="129">
        <v>12000</v>
      </c>
      <c r="X30" s="129">
        <v>12000</v>
      </c>
      <c r="Y30" s="129">
        <v>12000</v>
      </c>
      <c r="Z30" s="3" t="e">
        <f t="shared" si="1"/>
        <v>#REF!</v>
      </c>
    </row>
    <row r="31" spans="1:26" ht="13.5">
      <c r="A31" s="24" t="s">
        <v>2175</v>
      </c>
      <c r="B31" s="283" t="s">
        <v>3208</v>
      </c>
      <c r="C31" s="94" t="s">
        <v>398</v>
      </c>
      <c r="D31" s="161">
        <v>1989</v>
      </c>
      <c r="E31" s="26" t="s">
        <v>2284</v>
      </c>
      <c r="F31" s="24" t="str">
        <f t="shared" si="0"/>
        <v>OB198920</v>
      </c>
      <c r="G31" s="267" t="s">
        <v>3221</v>
      </c>
      <c r="H31" s="213" t="s">
        <v>2737</v>
      </c>
      <c r="I31" s="161" t="e">
        <f>VLOOKUP(A31,#REF!,6,FALSE)</f>
        <v>#REF!</v>
      </c>
      <c r="J31" s="161" t="s">
        <v>3208</v>
      </c>
      <c r="K31" s="161">
        <v>1989</v>
      </c>
      <c r="L31" s="162"/>
      <c r="M31" s="163"/>
      <c r="N31" s="162"/>
      <c r="O31" s="164"/>
      <c r="P31" s="399" t="e">
        <f>#REF!</f>
        <v>#REF!</v>
      </c>
      <c r="Q31" s="399">
        <v>0</v>
      </c>
      <c r="R31" s="284"/>
      <c r="S31" s="128"/>
      <c r="T31" s="129">
        <v>12000</v>
      </c>
      <c r="U31" s="129">
        <v>12000</v>
      </c>
      <c r="V31" s="129" t="s">
        <v>352</v>
      </c>
      <c r="W31" s="129" t="s">
        <v>352</v>
      </c>
      <c r="X31" s="129" t="s">
        <v>352</v>
      </c>
      <c r="Y31" s="129">
        <v>0</v>
      </c>
      <c r="Z31" s="3" t="e">
        <f t="shared" si="1"/>
        <v>#REF!</v>
      </c>
    </row>
    <row r="32" spans="1:26" ht="13.5">
      <c r="A32" s="24" t="s">
        <v>2176</v>
      </c>
      <c r="B32" s="283" t="s">
        <v>3208</v>
      </c>
      <c r="C32" s="94" t="s">
        <v>398</v>
      </c>
      <c r="D32" s="161">
        <v>1989</v>
      </c>
      <c r="E32" s="26" t="s">
        <v>2285</v>
      </c>
      <c r="F32" s="24" t="str">
        <f t="shared" si="0"/>
        <v>OB198921</v>
      </c>
      <c r="G32" s="267" t="s">
        <v>449</v>
      </c>
      <c r="H32" s="213" t="s">
        <v>611</v>
      </c>
      <c r="I32" s="161" t="e">
        <f>VLOOKUP(A32,#REF!,6,FALSE)</f>
        <v>#REF!</v>
      </c>
      <c r="J32" s="161" t="s">
        <v>3208</v>
      </c>
      <c r="K32" s="161">
        <v>1989</v>
      </c>
      <c r="L32" s="162"/>
      <c r="M32" s="166" t="s">
        <v>45</v>
      </c>
      <c r="N32" s="167"/>
      <c r="O32" s="192"/>
      <c r="P32" s="399" t="e">
        <f>#REF!</f>
        <v>#REF!</v>
      </c>
      <c r="Q32" s="399">
        <v>0</v>
      </c>
      <c r="R32" s="284">
        <v>12000</v>
      </c>
      <c r="S32" s="128">
        <v>12000</v>
      </c>
      <c r="T32" s="129">
        <v>12000</v>
      </c>
      <c r="U32" s="129">
        <v>12000</v>
      </c>
      <c r="V32" s="129" t="s">
        <v>352</v>
      </c>
      <c r="W32" s="129" t="s">
        <v>352</v>
      </c>
      <c r="X32" s="129" t="s">
        <v>352</v>
      </c>
      <c r="Y32" s="129" t="s">
        <v>352</v>
      </c>
      <c r="Z32" s="3" t="e">
        <f t="shared" si="1"/>
        <v>#REF!</v>
      </c>
    </row>
    <row r="33" spans="1:26" ht="13.5">
      <c r="A33" s="24" t="s">
        <v>2177</v>
      </c>
      <c r="B33" s="283" t="s">
        <v>3208</v>
      </c>
      <c r="C33" s="94" t="s">
        <v>398</v>
      </c>
      <c r="D33" s="161">
        <v>1989</v>
      </c>
      <c r="E33" s="26" t="s">
        <v>2286</v>
      </c>
      <c r="F33" s="24" t="str">
        <f t="shared" si="0"/>
        <v>OB198922</v>
      </c>
      <c r="G33" s="267" t="s">
        <v>450</v>
      </c>
      <c r="H33" s="213" t="s">
        <v>3222</v>
      </c>
      <c r="I33" s="161" t="e">
        <f>VLOOKUP(A33,#REF!,6,FALSE)</f>
        <v>#REF!</v>
      </c>
      <c r="J33" s="161" t="s">
        <v>3208</v>
      </c>
      <c r="K33" s="161">
        <v>1989</v>
      </c>
      <c r="L33" s="162"/>
      <c r="M33" s="163"/>
      <c r="N33" s="162"/>
      <c r="O33" s="164"/>
      <c r="P33" s="399" t="e">
        <f>#REF!</f>
        <v>#REF!</v>
      </c>
      <c r="Q33" s="399">
        <v>0</v>
      </c>
      <c r="R33" s="284">
        <v>12000</v>
      </c>
      <c r="S33" s="128"/>
      <c r="T33" s="129"/>
      <c r="U33" s="129"/>
      <c r="V33" s="129" t="s">
        <v>352</v>
      </c>
      <c r="W33" s="129">
        <v>0</v>
      </c>
      <c r="X33" s="129">
        <v>0</v>
      </c>
      <c r="Y33" s="129" t="s">
        <v>352</v>
      </c>
      <c r="Z33" s="3" t="e">
        <f t="shared" si="1"/>
        <v>#REF!</v>
      </c>
    </row>
    <row r="34" spans="1:26" ht="13.5">
      <c r="A34" s="24" t="s">
        <v>2178</v>
      </c>
      <c r="B34" s="283" t="s">
        <v>3208</v>
      </c>
      <c r="C34" s="94" t="s">
        <v>398</v>
      </c>
      <c r="D34" s="161">
        <v>1989</v>
      </c>
      <c r="E34" s="26" t="s">
        <v>2287</v>
      </c>
      <c r="F34" s="24" t="str">
        <f t="shared" si="0"/>
        <v>OB198923</v>
      </c>
      <c r="G34" s="267" t="s">
        <v>451</v>
      </c>
      <c r="H34" s="213" t="s">
        <v>754</v>
      </c>
      <c r="I34" s="161" t="e">
        <f>VLOOKUP(A34,#REF!,6,FALSE)</f>
        <v>#REF!</v>
      </c>
      <c r="J34" s="161" t="s">
        <v>3208</v>
      </c>
      <c r="K34" s="161">
        <v>1989</v>
      </c>
      <c r="L34" s="162"/>
      <c r="M34" s="163"/>
      <c r="N34" s="162"/>
      <c r="O34" s="164"/>
      <c r="P34" s="399" t="e">
        <f>#REF!</f>
        <v>#REF!</v>
      </c>
      <c r="Q34" s="399">
        <v>0</v>
      </c>
      <c r="R34" s="284">
        <v>12000</v>
      </c>
      <c r="S34" s="128">
        <v>12000</v>
      </c>
      <c r="T34" s="129"/>
      <c r="U34" s="129"/>
      <c r="V34" s="129" t="s">
        <v>352</v>
      </c>
      <c r="W34" s="129" t="s">
        <v>352</v>
      </c>
      <c r="X34" s="129" t="s">
        <v>352</v>
      </c>
      <c r="Y34" s="129" t="s">
        <v>352</v>
      </c>
      <c r="Z34" s="3" t="e">
        <f t="shared" si="1"/>
        <v>#REF!</v>
      </c>
    </row>
    <row r="35" spans="1:26" ht="13.5">
      <c r="A35" s="24" t="s">
        <v>2179</v>
      </c>
      <c r="B35" s="283" t="s">
        <v>3208</v>
      </c>
      <c r="C35" s="94" t="s">
        <v>398</v>
      </c>
      <c r="D35" s="161">
        <v>1989</v>
      </c>
      <c r="E35" s="26" t="s">
        <v>2288</v>
      </c>
      <c r="F35" s="24" t="str">
        <f t="shared" si="0"/>
        <v>OB198924</v>
      </c>
      <c r="G35" s="213" t="s">
        <v>3223</v>
      </c>
      <c r="H35" s="213" t="s">
        <v>1530</v>
      </c>
      <c r="I35" s="161" t="e">
        <f>VLOOKUP(A35,#REF!,6,FALSE)</f>
        <v>#REF!</v>
      </c>
      <c r="J35" s="161" t="s">
        <v>3208</v>
      </c>
      <c r="K35" s="161">
        <v>1989</v>
      </c>
      <c r="L35" s="162"/>
      <c r="M35" s="163"/>
      <c r="N35" s="162"/>
      <c r="O35" s="164"/>
      <c r="P35" s="399" t="e">
        <f>#REF!</f>
        <v>#REF!</v>
      </c>
      <c r="Q35" s="399">
        <v>0</v>
      </c>
      <c r="R35" s="284">
        <v>12000</v>
      </c>
      <c r="S35" s="128">
        <v>12000</v>
      </c>
      <c r="T35" s="129">
        <v>12000</v>
      </c>
      <c r="U35" s="129">
        <v>12000</v>
      </c>
      <c r="V35" s="129">
        <v>12000</v>
      </c>
      <c r="W35" s="129">
        <v>12000</v>
      </c>
      <c r="X35" s="129">
        <v>12000</v>
      </c>
      <c r="Y35" s="129">
        <v>12000</v>
      </c>
      <c r="Z35" s="3" t="e">
        <f t="shared" si="1"/>
        <v>#REF!</v>
      </c>
    </row>
    <row r="36" spans="1:26" ht="13.5">
      <c r="A36" s="24" t="s">
        <v>2180</v>
      </c>
      <c r="B36" s="283" t="s">
        <v>3208</v>
      </c>
      <c r="C36" s="94" t="s">
        <v>398</v>
      </c>
      <c r="D36" s="161">
        <v>1989</v>
      </c>
      <c r="E36" s="26" t="s">
        <v>2289</v>
      </c>
      <c r="F36" s="24" t="str">
        <f t="shared" si="0"/>
        <v>OB198925</v>
      </c>
      <c r="G36" s="256" t="s">
        <v>3224</v>
      </c>
      <c r="H36" s="256" t="s">
        <v>3225</v>
      </c>
      <c r="I36" s="161" t="e">
        <f>VLOOKUP(A36,#REF!,6,FALSE)</f>
        <v>#REF!</v>
      </c>
      <c r="J36" s="161" t="s">
        <v>3208</v>
      </c>
      <c r="K36" s="161">
        <v>1989</v>
      </c>
      <c r="L36" s="162"/>
      <c r="M36" s="163"/>
      <c r="N36" s="162"/>
      <c r="O36" s="164"/>
      <c r="P36" s="399" t="e">
        <f>#REF!</f>
        <v>#REF!</v>
      </c>
      <c r="Q36" s="399">
        <v>0</v>
      </c>
      <c r="R36" s="284">
        <v>12000</v>
      </c>
      <c r="S36" s="128">
        <v>12000</v>
      </c>
      <c r="T36" s="129">
        <v>12000</v>
      </c>
      <c r="U36" s="129">
        <v>12000</v>
      </c>
      <c r="V36" s="129" t="s">
        <v>352</v>
      </c>
      <c r="W36" s="129">
        <v>12000</v>
      </c>
      <c r="X36" s="129">
        <v>12000</v>
      </c>
      <c r="Y36" s="129">
        <v>12000</v>
      </c>
      <c r="Z36" s="3" t="e">
        <f t="shared" si="1"/>
        <v>#REF!</v>
      </c>
    </row>
    <row r="37" spans="1:26" ht="13.5">
      <c r="A37" s="24" t="s">
        <v>2181</v>
      </c>
      <c r="B37" s="283" t="s">
        <v>3208</v>
      </c>
      <c r="C37" s="94" t="s">
        <v>398</v>
      </c>
      <c r="D37" s="161">
        <v>1989</v>
      </c>
      <c r="E37" s="26" t="s">
        <v>2290</v>
      </c>
      <c r="F37" s="24" t="str">
        <f t="shared" si="0"/>
        <v>OB198926</v>
      </c>
      <c r="G37" s="213" t="s">
        <v>3226</v>
      </c>
      <c r="H37" s="213" t="s">
        <v>3227</v>
      </c>
      <c r="I37" s="161" t="e">
        <f>VLOOKUP(A37,#REF!,6,FALSE)</f>
        <v>#REF!</v>
      </c>
      <c r="J37" s="161" t="s">
        <v>3208</v>
      </c>
      <c r="K37" s="161">
        <v>1989</v>
      </c>
      <c r="L37" s="162"/>
      <c r="M37" s="163"/>
      <c r="N37" s="162"/>
      <c r="O37" s="164"/>
      <c r="P37" s="399" t="e">
        <f>#REF!</f>
        <v>#REF!</v>
      </c>
      <c r="Q37" s="399">
        <v>0</v>
      </c>
      <c r="R37" s="284"/>
      <c r="S37" s="128">
        <v>12000</v>
      </c>
      <c r="T37" s="129"/>
      <c r="U37" s="129"/>
      <c r="V37" s="129" t="s">
        <v>352</v>
      </c>
      <c r="W37" s="129" t="s">
        <v>352</v>
      </c>
      <c r="X37" s="129" t="s">
        <v>352</v>
      </c>
      <c r="Y37" s="129" t="s">
        <v>352</v>
      </c>
      <c r="Z37" s="3" t="e">
        <f t="shared" si="1"/>
        <v>#REF!</v>
      </c>
    </row>
    <row r="38" spans="1:26" ht="13.5">
      <c r="A38" s="24" t="s">
        <v>2182</v>
      </c>
      <c r="B38" s="283" t="s">
        <v>3208</v>
      </c>
      <c r="C38" s="94" t="s">
        <v>398</v>
      </c>
      <c r="D38" s="161">
        <v>1989</v>
      </c>
      <c r="E38" s="26" t="s">
        <v>2291</v>
      </c>
      <c r="F38" s="24" t="str">
        <f t="shared" si="0"/>
        <v>OB198927</v>
      </c>
      <c r="G38" s="267" t="s">
        <v>452</v>
      </c>
      <c r="H38" s="213" t="s">
        <v>3228</v>
      </c>
      <c r="I38" s="161" t="e">
        <f>VLOOKUP(A38,#REF!,6,FALSE)</f>
        <v>#REF!</v>
      </c>
      <c r="J38" s="161" t="s">
        <v>3208</v>
      </c>
      <c r="K38" s="161">
        <v>1989</v>
      </c>
      <c r="L38" s="162"/>
      <c r="M38" s="163"/>
      <c r="N38" s="162"/>
      <c r="O38" s="164"/>
      <c r="P38" s="399" t="e">
        <f>#REF!</f>
        <v>#REF!</v>
      </c>
      <c r="Q38" s="399">
        <v>0</v>
      </c>
      <c r="R38" s="284"/>
      <c r="S38" s="128"/>
      <c r="T38" s="129"/>
      <c r="U38" s="129"/>
      <c r="V38" s="129" t="s">
        <v>352</v>
      </c>
      <c r="W38" s="129">
        <v>12000</v>
      </c>
      <c r="X38" s="129" t="s">
        <v>352</v>
      </c>
      <c r="Y38" s="129">
        <v>12000</v>
      </c>
      <c r="Z38" s="3" t="e">
        <f t="shared" si="1"/>
        <v>#REF!</v>
      </c>
    </row>
    <row r="39" spans="1:26" ht="13.5">
      <c r="A39" s="24" t="s">
        <v>2183</v>
      </c>
      <c r="B39" s="283" t="s">
        <v>3208</v>
      </c>
      <c r="C39" s="94" t="s">
        <v>398</v>
      </c>
      <c r="D39" s="161">
        <v>1989</v>
      </c>
      <c r="E39" s="26" t="s">
        <v>2292</v>
      </c>
      <c r="F39" s="24" t="str">
        <f t="shared" si="0"/>
        <v>OB198928</v>
      </c>
      <c r="G39" s="267" t="s">
        <v>453</v>
      </c>
      <c r="H39" s="213" t="s">
        <v>1515</v>
      </c>
      <c r="I39" s="161" t="e">
        <f>VLOOKUP(A39,#REF!,6,FALSE)</f>
        <v>#REF!</v>
      </c>
      <c r="J39" s="161" t="s">
        <v>3208</v>
      </c>
      <c r="K39" s="161">
        <v>1989</v>
      </c>
      <c r="L39" s="162"/>
      <c r="M39" s="163"/>
      <c r="N39" s="162"/>
      <c r="O39" s="164"/>
      <c r="P39" s="399" t="e">
        <f>#REF!</f>
        <v>#REF!</v>
      </c>
      <c r="Q39" s="399">
        <v>0</v>
      </c>
      <c r="R39" s="284">
        <v>12000</v>
      </c>
      <c r="S39" s="128"/>
      <c r="T39" s="129"/>
      <c r="U39" s="129">
        <v>12000</v>
      </c>
      <c r="V39" s="129" t="s">
        <v>352</v>
      </c>
      <c r="W39" s="129" t="s">
        <v>352</v>
      </c>
      <c r="X39" s="129" t="s">
        <v>352</v>
      </c>
      <c r="Y39" s="129" t="s">
        <v>352</v>
      </c>
      <c r="Z39" s="3" t="e">
        <f t="shared" si="1"/>
        <v>#REF!</v>
      </c>
    </row>
    <row r="40" spans="1:26" ht="13.5">
      <c r="A40" s="24" t="s">
        <v>2184</v>
      </c>
      <c r="B40" s="283" t="s">
        <v>3208</v>
      </c>
      <c r="C40" s="94" t="s">
        <v>398</v>
      </c>
      <c r="D40" s="161">
        <v>1989</v>
      </c>
      <c r="E40" s="26" t="s">
        <v>2582</v>
      </c>
      <c r="F40" s="24" t="str">
        <f t="shared" si="0"/>
        <v>OB198929</v>
      </c>
      <c r="G40" s="267" t="s">
        <v>454</v>
      </c>
      <c r="H40" s="213" t="s">
        <v>726</v>
      </c>
      <c r="I40" s="161" t="e">
        <f>VLOOKUP(A40,#REF!,6,FALSE)</f>
        <v>#REF!</v>
      </c>
      <c r="J40" s="161" t="s">
        <v>3208</v>
      </c>
      <c r="K40" s="161">
        <v>1989</v>
      </c>
      <c r="L40" s="162"/>
      <c r="M40" s="163"/>
      <c r="N40" s="162"/>
      <c r="O40" s="164"/>
      <c r="P40" s="399" t="e">
        <f>#REF!</f>
        <v>#REF!</v>
      </c>
      <c r="Q40" s="399">
        <v>0</v>
      </c>
      <c r="R40" s="284">
        <v>12000</v>
      </c>
      <c r="S40" s="128">
        <v>12000</v>
      </c>
      <c r="T40" s="129">
        <v>12000</v>
      </c>
      <c r="U40" s="129"/>
      <c r="V40" s="129">
        <v>12000</v>
      </c>
      <c r="W40" s="129">
        <v>12000</v>
      </c>
      <c r="X40" s="129">
        <v>12000</v>
      </c>
      <c r="Y40" s="129">
        <v>12000</v>
      </c>
      <c r="Z40" s="3" t="e">
        <f t="shared" si="1"/>
        <v>#REF!</v>
      </c>
    </row>
    <row r="41" spans="1:26" ht="13.5">
      <c r="A41" s="24" t="s">
        <v>2185</v>
      </c>
      <c r="B41" s="283" t="s">
        <v>3208</v>
      </c>
      <c r="C41" s="94" t="s">
        <v>398</v>
      </c>
      <c r="D41" s="161">
        <v>1989</v>
      </c>
      <c r="E41" s="26" t="s">
        <v>2583</v>
      </c>
      <c r="F41" s="24" t="str">
        <f t="shared" si="0"/>
        <v>OB198930</v>
      </c>
      <c r="G41" s="267" t="s">
        <v>457</v>
      </c>
      <c r="H41" s="213" t="s">
        <v>2685</v>
      </c>
      <c r="I41" s="161" t="e">
        <f>VLOOKUP(A41,#REF!,6,FALSE)</f>
        <v>#REF!</v>
      </c>
      <c r="J41" s="161" t="s">
        <v>3208</v>
      </c>
      <c r="K41" s="161">
        <v>1989</v>
      </c>
      <c r="L41" s="162"/>
      <c r="M41" s="163"/>
      <c r="N41" s="162"/>
      <c r="O41" s="164"/>
      <c r="P41" s="399" t="e">
        <f>#REF!</f>
        <v>#REF!</v>
      </c>
      <c r="Q41" s="399">
        <v>0</v>
      </c>
      <c r="R41" s="284"/>
      <c r="S41" s="128"/>
      <c r="T41" s="129"/>
      <c r="U41" s="129"/>
      <c r="V41" s="129" t="s">
        <v>352</v>
      </c>
      <c r="W41" s="129" t="s">
        <v>352</v>
      </c>
      <c r="X41" s="129" t="s">
        <v>352</v>
      </c>
      <c r="Y41" s="129" t="s">
        <v>352</v>
      </c>
      <c r="Z41" s="3" t="e">
        <f t="shared" si="1"/>
        <v>#REF!</v>
      </c>
    </row>
    <row r="42" spans="1:26" ht="13.5">
      <c r="A42" s="24" t="s">
        <v>2186</v>
      </c>
      <c r="B42" s="283" t="s">
        <v>3208</v>
      </c>
      <c r="C42" s="94" t="s">
        <v>398</v>
      </c>
      <c r="D42" s="161">
        <v>1989</v>
      </c>
      <c r="E42" s="26" t="s">
        <v>2584</v>
      </c>
      <c r="F42" s="24" t="str">
        <f t="shared" si="0"/>
        <v>OB198931</v>
      </c>
      <c r="G42" s="267" t="s">
        <v>456</v>
      </c>
      <c r="H42" s="213" t="s">
        <v>3229</v>
      </c>
      <c r="I42" s="161" t="e">
        <f>VLOOKUP(A42,#REF!,6,FALSE)</f>
        <v>#REF!</v>
      </c>
      <c r="J42" s="161" t="s">
        <v>3208</v>
      </c>
      <c r="K42" s="161">
        <v>1989</v>
      </c>
      <c r="L42" s="162"/>
      <c r="M42" s="163"/>
      <c r="N42" s="162"/>
      <c r="O42" s="164"/>
      <c r="P42" s="399" t="e">
        <f>#REF!</f>
        <v>#REF!</v>
      </c>
      <c r="Q42" s="399">
        <v>0</v>
      </c>
      <c r="R42" s="284"/>
      <c r="S42" s="128"/>
      <c r="T42" s="129"/>
      <c r="U42" s="129"/>
      <c r="V42" s="129" t="s">
        <v>352</v>
      </c>
      <c r="W42" s="129" t="s">
        <v>352</v>
      </c>
      <c r="X42" s="129" t="s">
        <v>352</v>
      </c>
      <c r="Y42" s="129" t="s">
        <v>352</v>
      </c>
      <c r="Z42" s="3" t="e">
        <f t="shared" si="1"/>
        <v>#REF!</v>
      </c>
    </row>
    <row r="43" spans="1:26" ht="13.5">
      <c r="A43" s="24" t="s">
        <v>2187</v>
      </c>
      <c r="B43" s="283" t="s">
        <v>3208</v>
      </c>
      <c r="C43" s="94" t="s">
        <v>398</v>
      </c>
      <c r="D43" s="161">
        <v>1989</v>
      </c>
      <c r="E43" s="26" t="s">
        <v>2585</v>
      </c>
      <c r="F43" s="24" t="str">
        <f t="shared" si="0"/>
        <v>OB198932</v>
      </c>
      <c r="G43" s="267" t="s">
        <v>455</v>
      </c>
      <c r="H43" s="213" t="s">
        <v>2716</v>
      </c>
      <c r="I43" s="161" t="e">
        <f>VLOOKUP(A43,#REF!,6,FALSE)</f>
        <v>#REF!</v>
      </c>
      <c r="J43" s="161" t="s">
        <v>3208</v>
      </c>
      <c r="K43" s="161">
        <v>1989</v>
      </c>
      <c r="L43" s="162"/>
      <c r="M43" s="163"/>
      <c r="N43" s="162"/>
      <c r="O43" s="164"/>
      <c r="P43" s="399" t="e">
        <f>#REF!</f>
        <v>#REF!</v>
      </c>
      <c r="Q43" s="399">
        <v>0</v>
      </c>
      <c r="R43" s="284"/>
      <c r="S43" s="128"/>
      <c r="T43" s="129"/>
      <c r="U43" s="129"/>
      <c r="V43" s="129">
        <v>0</v>
      </c>
      <c r="W43" s="129" t="s">
        <v>352</v>
      </c>
      <c r="X43" s="129">
        <v>12000</v>
      </c>
      <c r="Y43" s="129" t="s">
        <v>352</v>
      </c>
      <c r="Z43" s="3" t="e">
        <f t="shared" si="1"/>
        <v>#REF!</v>
      </c>
    </row>
    <row r="44" spans="1:26" ht="13.5">
      <c r="A44" s="24" t="s">
        <v>2188</v>
      </c>
      <c r="B44" s="283" t="s">
        <v>3208</v>
      </c>
      <c r="C44" s="94" t="s">
        <v>398</v>
      </c>
      <c r="D44" s="161">
        <v>1989</v>
      </c>
      <c r="E44" s="26" t="s">
        <v>2586</v>
      </c>
      <c r="F44" s="24" t="str">
        <f t="shared" si="0"/>
        <v>OB198933</v>
      </c>
      <c r="G44" s="267" t="s">
        <v>460</v>
      </c>
      <c r="H44" s="213" t="s">
        <v>627</v>
      </c>
      <c r="I44" s="161" t="e">
        <f>VLOOKUP(A44,#REF!,6,FALSE)</f>
        <v>#REF!</v>
      </c>
      <c r="J44" s="161" t="s">
        <v>3208</v>
      </c>
      <c r="K44" s="161">
        <v>1989</v>
      </c>
      <c r="L44" s="162"/>
      <c r="M44" s="163"/>
      <c r="N44" s="162"/>
      <c r="O44" s="164"/>
      <c r="P44" s="399" t="e">
        <f>#REF!</f>
        <v>#REF!</v>
      </c>
      <c r="Q44" s="399">
        <v>0</v>
      </c>
      <c r="R44" s="284"/>
      <c r="S44" s="128"/>
      <c r="T44" s="129"/>
      <c r="U44" s="129"/>
      <c r="V44" s="129" t="s">
        <v>352</v>
      </c>
      <c r="W44" s="129" t="s">
        <v>352</v>
      </c>
      <c r="X44" s="129" t="s">
        <v>352</v>
      </c>
      <c r="Y44" s="129" t="s">
        <v>352</v>
      </c>
      <c r="Z44" s="3" t="e">
        <f t="shared" si="1"/>
        <v>#REF!</v>
      </c>
    </row>
    <row r="45" spans="1:26" ht="13.5">
      <c r="A45" s="24" t="s">
        <v>2189</v>
      </c>
      <c r="B45" s="283" t="s">
        <v>3208</v>
      </c>
      <c r="C45" s="94" t="s">
        <v>398</v>
      </c>
      <c r="D45" s="161">
        <v>1989</v>
      </c>
      <c r="E45" s="26" t="s">
        <v>2587</v>
      </c>
      <c r="F45" s="24" t="str">
        <f t="shared" si="0"/>
        <v>OB198934</v>
      </c>
      <c r="G45" s="267" t="s">
        <v>458</v>
      </c>
      <c r="H45" s="213" t="s">
        <v>3230</v>
      </c>
      <c r="I45" s="161" t="e">
        <f>VLOOKUP(A45,#REF!,6,FALSE)</f>
        <v>#REF!</v>
      </c>
      <c r="J45" s="161" t="s">
        <v>3208</v>
      </c>
      <c r="K45" s="161">
        <v>1989</v>
      </c>
      <c r="L45" s="162"/>
      <c r="M45" s="163"/>
      <c r="N45" s="162"/>
      <c r="O45" s="164"/>
      <c r="P45" s="399" t="e">
        <f>#REF!</f>
        <v>#REF!</v>
      </c>
      <c r="Q45" s="399">
        <v>12000</v>
      </c>
      <c r="R45" s="296">
        <v>12000</v>
      </c>
      <c r="S45" s="198">
        <v>12000</v>
      </c>
      <c r="T45" s="295">
        <v>12000</v>
      </c>
      <c r="U45" s="295">
        <v>12000</v>
      </c>
      <c r="V45" s="129">
        <v>0</v>
      </c>
      <c r="W45" s="129" t="s">
        <v>352</v>
      </c>
      <c r="X45" s="129">
        <v>12000</v>
      </c>
      <c r="Y45" s="129" t="s">
        <v>352</v>
      </c>
      <c r="Z45" s="3" t="e">
        <f t="shared" si="1"/>
        <v>#REF!</v>
      </c>
    </row>
    <row r="46" spans="1:26" ht="13.5">
      <c r="A46" s="24" t="s">
        <v>2190</v>
      </c>
      <c r="B46" s="283" t="s">
        <v>3208</v>
      </c>
      <c r="C46" s="94" t="s">
        <v>398</v>
      </c>
      <c r="D46" s="161">
        <v>1989</v>
      </c>
      <c r="E46" s="26" t="s">
        <v>2588</v>
      </c>
      <c r="F46" s="24" t="str">
        <f t="shared" si="0"/>
        <v>OB198935</v>
      </c>
      <c r="G46" s="267" t="s">
        <v>459</v>
      </c>
      <c r="H46" s="213" t="s">
        <v>770</v>
      </c>
      <c r="I46" s="161" t="e">
        <f>VLOOKUP(A46,#REF!,6,FALSE)</f>
        <v>#REF!</v>
      </c>
      <c r="J46" s="161" t="s">
        <v>3208</v>
      </c>
      <c r="K46" s="161">
        <v>1989</v>
      </c>
      <c r="L46" s="162"/>
      <c r="M46" s="163"/>
      <c r="N46" s="162"/>
      <c r="O46" s="164"/>
      <c r="P46" s="399" t="e">
        <f>#REF!</f>
        <v>#REF!</v>
      </c>
      <c r="Q46" s="399">
        <v>0</v>
      </c>
      <c r="R46" s="284">
        <v>12000</v>
      </c>
      <c r="S46" s="128">
        <v>12000</v>
      </c>
      <c r="T46" s="129">
        <v>12000</v>
      </c>
      <c r="U46" s="129"/>
      <c r="V46" s="129" t="s">
        <v>352</v>
      </c>
      <c r="W46" s="129">
        <v>12000</v>
      </c>
      <c r="X46" s="129" t="s">
        <v>352</v>
      </c>
      <c r="Y46" s="129">
        <v>12000</v>
      </c>
      <c r="Z46" s="3" t="e">
        <f t="shared" si="1"/>
        <v>#REF!</v>
      </c>
    </row>
    <row r="47" spans="1:26" ht="13.5">
      <c r="A47" s="24" t="s">
        <v>2191</v>
      </c>
      <c r="B47" s="283" t="s">
        <v>3208</v>
      </c>
      <c r="C47" s="94" t="s">
        <v>398</v>
      </c>
      <c r="D47" s="161">
        <v>1989</v>
      </c>
      <c r="E47" s="26" t="s">
        <v>2589</v>
      </c>
      <c r="F47" s="24" t="str">
        <f t="shared" si="0"/>
        <v>OB198936</v>
      </c>
      <c r="G47" s="267" t="s">
        <v>461</v>
      </c>
      <c r="H47" s="213" t="s">
        <v>3231</v>
      </c>
      <c r="I47" s="161" t="e">
        <f>VLOOKUP(A47,#REF!,6,FALSE)</f>
        <v>#REF!</v>
      </c>
      <c r="J47" s="161" t="s">
        <v>3208</v>
      </c>
      <c r="K47" s="161">
        <v>1989</v>
      </c>
      <c r="L47" s="162"/>
      <c r="M47" s="163"/>
      <c r="N47" s="162"/>
      <c r="O47" s="164"/>
      <c r="P47" s="399" t="e">
        <f>#REF!</f>
        <v>#REF!</v>
      </c>
      <c r="Q47" s="399">
        <v>0</v>
      </c>
      <c r="R47" s="284">
        <v>12000</v>
      </c>
      <c r="S47" s="128"/>
      <c r="T47" s="129"/>
      <c r="U47" s="129"/>
      <c r="V47" s="129" t="s">
        <v>352</v>
      </c>
      <c r="W47" s="129">
        <v>12000</v>
      </c>
      <c r="X47" s="129">
        <v>0</v>
      </c>
      <c r="Y47" s="129" t="s">
        <v>352</v>
      </c>
      <c r="Z47" s="3" t="e">
        <f t="shared" si="1"/>
        <v>#REF!</v>
      </c>
    </row>
    <row r="48" spans="1:26" ht="13.5">
      <c r="A48" s="24" t="s">
        <v>2192</v>
      </c>
      <c r="B48" s="283" t="s">
        <v>3208</v>
      </c>
      <c r="C48" s="94" t="s">
        <v>398</v>
      </c>
      <c r="D48" s="161">
        <v>1989</v>
      </c>
      <c r="E48" s="26" t="s">
        <v>2590</v>
      </c>
      <c r="F48" s="24" t="str">
        <f t="shared" si="0"/>
        <v>OB198937</v>
      </c>
      <c r="G48" s="267" t="s">
        <v>462</v>
      </c>
      <c r="H48" s="213" t="s">
        <v>3232</v>
      </c>
      <c r="I48" s="161" t="e">
        <f>VLOOKUP(A48,#REF!,6,FALSE)</f>
        <v>#REF!</v>
      </c>
      <c r="J48" s="161" t="s">
        <v>3208</v>
      </c>
      <c r="K48" s="161">
        <v>1989</v>
      </c>
      <c r="L48" s="162"/>
      <c r="M48" s="166"/>
      <c r="N48" s="167"/>
      <c r="O48" s="192"/>
      <c r="P48" s="399" t="e">
        <f>#REF!</f>
        <v>#REF!</v>
      </c>
      <c r="Q48" s="399">
        <v>0</v>
      </c>
      <c r="R48" s="284"/>
      <c r="S48" s="128"/>
      <c r="T48" s="129"/>
      <c r="U48" s="129"/>
      <c r="V48" s="129" t="s">
        <v>352</v>
      </c>
      <c r="W48" s="129" t="s">
        <v>352</v>
      </c>
      <c r="X48" s="129" t="s">
        <v>352</v>
      </c>
      <c r="Y48" s="129" t="s">
        <v>352</v>
      </c>
      <c r="Z48" s="3" t="e">
        <f t="shared" si="1"/>
        <v>#REF!</v>
      </c>
    </row>
    <row r="49" spans="1:26" ht="13.5">
      <c r="A49" s="24" t="s">
        <v>2193</v>
      </c>
      <c r="B49" s="283" t="s">
        <v>3208</v>
      </c>
      <c r="C49" s="94" t="s">
        <v>398</v>
      </c>
      <c r="D49" s="161">
        <v>1989</v>
      </c>
      <c r="E49" s="26" t="s">
        <v>2591</v>
      </c>
      <c r="F49" s="24" t="str">
        <f t="shared" si="0"/>
        <v>OB198938</v>
      </c>
      <c r="G49" s="267" t="s">
        <v>463</v>
      </c>
      <c r="H49" s="213" t="s">
        <v>723</v>
      </c>
      <c r="I49" s="161" t="e">
        <f>VLOOKUP(A49,#REF!,6,FALSE)</f>
        <v>#REF!</v>
      </c>
      <c r="J49" s="161" t="s">
        <v>3208</v>
      </c>
      <c r="K49" s="161">
        <v>1989</v>
      </c>
      <c r="L49" s="162"/>
      <c r="M49" s="163"/>
      <c r="N49" s="167" t="s">
        <v>45</v>
      </c>
      <c r="O49" s="192"/>
      <c r="P49" s="399" t="e">
        <f>#REF!</f>
        <v>#REF!</v>
      </c>
      <c r="Q49" s="399">
        <v>0</v>
      </c>
      <c r="R49" s="284">
        <v>12000</v>
      </c>
      <c r="S49" s="128">
        <v>12000</v>
      </c>
      <c r="T49" s="129"/>
      <c r="U49" s="129"/>
      <c r="V49" s="129" t="s">
        <v>352</v>
      </c>
      <c r="W49" s="129" t="s">
        <v>352</v>
      </c>
      <c r="X49" s="129" t="s">
        <v>352</v>
      </c>
      <c r="Y49" s="129" t="s">
        <v>352</v>
      </c>
      <c r="Z49" s="3" t="e">
        <f t="shared" si="1"/>
        <v>#REF!</v>
      </c>
    </row>
    <row r="50" spans="1:26" ht="13.5">
      <c r="A50" s="24" t="s">
        <v>2194</v>
      </c>
      <c r="B50" s="283" t="s">
        <v>3208</v>
      </c>
      <c r="C50" s="94" t="s">
        <v>398</v>
      </c>
      <c r="D50" s="161">
        <v>1989</v>
      </c>
      <c r="E50" s="26" t="s">
        <v>2592</v>
      </c>
      <c r="F50" s="24" t="str">
        <f t="shared" si="0"/>
        <v>OB198939</v>
      </c>
      <c r="G50" s="267" t="s">
        <v>464</v>
      </c>
      <c r="H50" s="213" t="s">
        <v>642</v>
      </c>
      <c r="I50" s="161" t="e">
        <f>VLOOKUP(A50,#REF!,6,FALSE)</f>
        <v>#REF!</v>
      </c>
      <c r="J50" s="161" t="s">
        <v>3208</v>
      </c>
      <c r="K50" s="161">
        <v>1989</v>
      </c>
      <c r="L50" s="162"/>
      <c r="M50" s="163"/>
      <c r="N50" s="162"/>
      <c r="O50" s="164"/>
      <c r="P50" s="399" t="e">
        <f>#REF!</f>
        <v>#REF!</v>
      </c>
      <c r="Q50" s="399">
        <v>0</v>
      </c>
      <c r="R50" s="284"/>
      <c r="S50" s="128"/>
      <c r="T50" s="129"/>
      <c r="U50" s="129"/>
      <c r="V50" s="129" t="s">
        <v>352</v>
      </c>
      <c r="W50" s="129" t="s">
        <v>352</v>
      </c>
      <c r="X50" s="129" t="s">
        <v>352</v>
      </c>
      <c r="Y50" s="129" t="s">
        <v>352</v>
      </c>
      <c r="Z50" s="3" t="e">
        <f t="shared" si="1"/>
        <v>#REF!</v>
      </c>
    </row>
    <row r="51" spans="1:26" ht="13.5">
      <c r="A51" s="24" t="s">
        <v>2195</v>
      </c>
      <c r="B51" s="283" t="s">
        <v>3208</v>
      </c>
      <c r="C51" s="94" t="s">
        <v>398</v>
      </c>
      <c r="D51" s="161">
        <v>1989</v>
      </c>
      <c r="E51" s="26" t="s">
        <v>2593</v>
      </c>
      <c r="F51" s="24" t="str">
        <f t="shared" si="0"/>
        <v>OB198940</v>
      </c>
      <c r="G51" s="267" t="s">
        <v>465</v>
      </c>
      <c r="H51" s="213" t="s">
        <v>2705</v>
      </c>
      <c r="I51" s="161" t="e">
        <f>VLOOKUP(A51,#REF!,6,FALSE)</f>
        <v>#REF!</v>
      </c>
      <c r="J51" s="161" t="s">
        <v>3208</v>
      </c>
      <c r="K51" s="161">
        <v>1989</v>
      </c>
      <c r="L51" s="162"/>
      <c r="M51" s="163"/>
      <c r="N51" s="162"/>
      <c r="O51" s="164"/>
      <c r="P51" s="399" t="e">
        <f>#REF!</f>
        <v>#REF!</v>
      </c>
      <c r="Q51" s="399">
        <v>0</v>
      </c>
      <c r="R51" s="284"/>
      <c r="S51" s="128"/>
      <c r="T51" s="129"/>
      <c r="U51" s="129"/>
      <c r="V51" s="129" t="s">
        <v>352</v>
      </c>
      <c r="W51" s="129">
        <v>0</v>
      </c>
      <c r="X51" s="129">
        <v>0</v>
      </c>
      <c r="Y51" s="129" t="s">
        <v>352</v>
      </c>
      <c r="Z51" s="3" t="e">
        <f t="shared" si="1"/>
        <v>#REF!</v>
      </c>
    </row>
    <row r="52" spans="1:26" ht="13.5">
      <c r="A52" s="24" t="s">
        <v>2196</v>
      </c>
      <c r="B52" s="283" t="s">
        <v>3208</v>
      </c>
      <c r="C52" s="94" t="s">
        <v>398</v>
      </c>
      <c r="D52" s="161">
        <v>1989</v>
      </c>
      <c r="E52" s="26" t="s">
        <v>2594</v>
      </c>
      <c r="F52" s="24" t="str">
        <f t="shared" si="0"/>
        <v>OB198941</v>
      </c>
      <c r="G52" s="267" t="s">
        <v>974</v>
      </c>
      <c r="H52" s="213" t="s">
        <v>3233</v>
      </c>
      <c r="I52" s="161" t="e">
        <f>VLOOKUP(A52,#REF!,6,FALSE)</f>
        <v>#REF!</v>
      </c>
      <c r="J52" s="161" t="s">
        <v>3208</v>
      </c>
      <c r="K52" s="161">
        <v>1989</v>
      </c>
      <c r="L52" s="162"/>
      <c r="M52" s="163"/>
      <c r="N52" s="162"/>
      <c r="O52" s="164"/>
      <c r="P52" s="399" t="e">
        <f>#REF!</f>
        <v>#REF!</v>
      </c>
      <c r="Q52" s="399">
        <v>0</v>
      </c>
      <c r="R52" s="284"/>
      <c r="S52" s="128"/>
      <c r="T52" s="129"/>
      <c r="U52" s="129"/>
      <c r="V52" s="129" t="s">
        <v>352</v>
      </c>
      <c r="W52" s="129">
        <v>12000</v>
      </c>
      <c r="X52" s="129">
        <v>12000</v>
      </c>
      <c r="Y52" s="129">
        <v>0</v>
      </c>
      <c r="Z52" s="3" t="e">
        <f t="shared" si="1"/>
        <v>#REF!</v>
      </c>
    </row>
    <row r="53" spans="1:26" ht="13.5">
      <c r="A53" s="24" t="s">
        <v>2197</v>
      </c>
      <c r="B53" s="283" t="s">
        <v>3208</v>
      </c>
      <c r="C53" s="94" t="s">
        <v>398</v>
      </c>
      <c r="D53" s="161">
        <v>1989</v>
      </c>
      <c r="E53" s="26" t="s">
        <v>2595</v>
      </c>
      <c r="F53" s="24" t="str">
        <f t="shared" si="0"/>
        <v>OB198942</v>
      </c>
      <c r="G53" s="267" t="s">
        <v>466</v>
      </c>
      <c r="H53" s="213" t="s">
        <v>1536</v>
      </c>
      <c r="I53" s="161" t="e">
        <f>VLOOKUP(A53,#REF!,6,FALSE)</f>
        <v>#REF!</v>
      </c>
      <c r="J53" s="161" t="s">
        <v>3208</v>
      </c>
      <c r="K53" s="161">
        <v>1989</v>
      </c>
      <c r="L53" s="162"/>
      <c r="M53" s="163"/>
      <c r="N53" s="162"/>
      <c r="O53" s="164"/>
      <c r="P53" s="399" t="e">
        <f>#REF!</f>
        <v>#REF!</v>
      </c>
      <c r="Q53" s="399">
        <v>0</v>
      </c>
      <c r="R53" s="284"/>
      <c r="S53" s="128"/>
      <c r="T53" s="129"/>
      <c r="U53" s="129"/>
      <c r="V53" s="129"/>
      <c r="W53" s="129" t="s">
        <v>352</v>
      </c>
      <c r="X53" s="129" t="s">
        <v>352</v>
      </c>
      <c r="Y53" s="129" t="s">
        <v>352</v>
      </c>
      <c r="Z53" s="3" t="e">
        <f t="shared" si="1"/>
        <v>#REF!</v>
      </c>
    </row>
    <row r="54" spans="1:26" ht="13.5">
      <c r="A54" s="24" t="s">
        <v>2198</v>
      </c>
      <c r="B54" s="283" t="s">
        <v>3208</v>
      </c>
      <c r="C54" s="94" t="s">
        <v>398</v>
      </c>
      <c r="D54" s="161">
        <v>1989</v>
      </c>
      <c r="E54" s="26" t="s">
        <v>2596</v>
      </c>
      <c r="F54" s="24" t="str">
        <f t="shared" si="0"/>
        <v>OB198943</v>
      </c>
      <c r="G54" s="267" t="s">
        <v>467</v>
      </c>
      <c r="H54" s="213" t="s">
        <v>3234</v>
      </c>
      <c r="I54" s="161" t="e">
        <f>VLOOKUP(A54,#REF!,6,FALSE)</f>
        <v>#REF!</v>
      </c>
      <c r="J54" s="161" t="s">
        <v>3208</v>
      </c>
      <c r="K54" s="161">
        <v>1989</v>
      </c>
      <c r="L54" s="162"/>
      <c r="M54" s="163"/>
      <c r="N54" s="162"/>
      <c r="O54" s="164"/>
      <c r="P54" s="399" t="e">
        <f>#REF!</f>
        <v>#REF!</v>
      </c>
      <c r="Q54" s="399">
        <v>0</v>
      </c>
      <c r="R54" s="284">
        <v>12000</v>
      </c>
      <c r="S54" s="128">
        <v>12000</v>
      </c>
      <c r="T54" s="129">
        <v>12000</v>
      </c>
      <c r="U54" s="129">
        <v>12000</v>
      </c>
      <c r="V54" s="129">
        <v>12000</v>
      </c>
      <c r="W54" s="129">
        <v>12000</v>
      </c>
      <c r="X54" s="129">
        <v>12000</v>
      </c>
      <c r="Y54" s="129">
        <v>12000</v>
      </c>
      <c r="Z54" s="3" t="e">
        <f t="shared" si="1"/>
        <v>#REF!</v>
      </c>
    </row>
    <row r="55" spans="1:26" ht="13.5">
      <c r="A55" s="24" t="s">
        <v>2199</v>
      </c>
      <c r="B55" s="283" t="s">
        <v>3208</v>
      </c>
      <c r="C55" s="94" t="s">
        <v>398</v>
      </c>
      <c r="D55" s="161">
        <v>1989</v>
      </c>
      <c r="E55" s="26" t="s">
        <v>2597</v>
      </c>
      <c r="F55" s="24" t="str">
        <f t="shared" si="0"/>
        <v>OB198944</v>
      </c>
      <c r="G55" s="267" t="s">
        <v>975</v>
      </c>
      <c r="H55" s="213" t="s">
        <v>3235</v>
      </c>
      <c r="I55" s="161" t="e">
        <f>VLOOKUP(A55,#REF!,6,FALSE)</f>
        <v>#REF!</v>
      </c>
      <c r="J55" s="161" t="s">
        <v>3208</v>
      </c>
      <c r="K55" s="161">
        <v>1989</v>
      </c>
      <c r="L55" s="162"/>
      <c r="M55" s="163"/>
      <c r="N55" s="162"/>
      <c r="O55" s="164"/>
      <c r="P55" s="399" t="e">
        <f>#REF!</f>
        <v>#REF!</v>
      </c>
      <c r="Q55" s="399">
        <v>0</v>
      </c>
      <c r="R55" s="284"/>
      <c r="S55" s="128"/>
      <c r="T55" s="129">
        <v>12000</v>
      </c>
      <c r="U55" s="129">
        <v>12000</v>
      </c>
      <c r="V55" s="129">
        <v>12000</v>
      </c>
      <c r="W55" s="129">
        <v>12000</v>
      </c>
      <c r="X55" s="129" t="s">
        <v>352</v>
      </c>
      <c r="Y55" s="129">
        <v>12000</v>
      </c>
      <c r="Z55" s="3" t="e">
        <f t="shared" si="1"/>
        <v>#REF!</v>
      </c>
    </row>
    <row r="56" spans="1:26" ht="13.5">
      <c r="A56" s="24" t="s">
        <v>2200</v>
      </c>
      <c r="B56" s="283" t="s">
        <v>3208</v>
      </c>
      <c r="C56" s="94" t="s">
        <v>398</v>
      </c>
      <c r="D56" s="161">
        <v>1989</v>
      </c>
      <c r="E56" s="26" t="s">
        <v>2598</v>
      </c>
      <c r="F56" s="24" t="str">
        <f t="shared" si="0"/>
        <v>OB198945</v>
      </c>
      <c r="G56" s="267" t="s">
        <v>3236</v>
      </c>
      <c r="H56" s="213" t="s">
        <v>1542</v>
      </c>
      <c r="I56" s="161" t="e">
        <f>VLOOKUP(A56,#REF!,6,FALSE)</f>
        <v>#REF!</v>
      </c>
      <c r="J56" s="161" t="s">
        <v>3208</v>
      </c>
      <c r="K56" s="161">
        <v>1989</v>
      </c>
      <c r="L56" s="162"/>
      <c r="M56" s="163"/>
      <c r="N56" s="162"/>
      <c r="O56" s="164"/>
      <c r="P56" s="399" t="e">
        <f>#REF!</f>
        <v>#REF!</v>
      </c>
      <c r="Q56" s="399">
        <v>0</v>
      </c>
      <c r="R56" s="284">
        <v>12000</v>
      </c>
      <c r="S56" s="128"/>
      <c r="T56" s="129"/>
      <c r="U56" s="129"/>
      <c r="V56" s="129" t="s">
        <v>352</v>
      </c>
      <c r="W56" s="129" t="s">
        <v>352</v>
      </c>
      <c r="X56" s="129" t="s">
        <v>352</v>
      </c>
      <c r="Y56" s="129" t="s">
        <v>352</v>
      </c>
      <c r="Z56" s="3" t="e">
        <f t="shared" si="1"/>
        <v>#REF!</v>
      </c>
    </row>
    <row r="57" spans="1:26" ht="13.5">
      <c r="A57" s="24" t="s">
        <v>2201</v>
      </c>
      <c r="B57" s="283" t="s">
        <v>3208</v>
      </c>
      <c r="C57" s="94" t="s">
        <v>398</v>
      </c>
      <c r="D57" s="161">
        <v>1989</v>
      </c>
      <c r="E57" s="26" t="s">
        <v>2599</v>
      </c>
      <c r="F57" s="24" t="str">
        <f t="shared" si="0"/>
        <v>OB198946</v>
      </c>
      <c r="G57" s="267" t="s">
        <v>976</v>
      </c>
      <c r="H57" s="213" t="s">
        <v>3237</v>
      </c>
      <c r="I57" s="161" t="e">
        <f>VLOOKUP(A57,#REF!,6,FALSE)</f>
        <v>#REF!</v>
      </c>
      <c r="J57" s="161" t="s">
        <v>3208</v>
      </c>
      <c r="K57" s="161">
        <v>1989</v>
      </c>
      <c r="L57" s="162"/>
      <c r="M57" s="163"/>
      <c r="N57" s="162"/>
      <c r="O57" s="164"/>
      <c r="P57" s="399" t="e">
        <f>#REF!</f>
        <v>#REF!</v>
      </c>
      <c r="Q57" s="399">
        <v>0</v>
      </c>
      <c r="R57" s="284">
        <v>12000</v>
      </c>
      <c r="S57" s="128">
        <v>12000</v>
      </c>
      <c r="T57" s="129"/>
      <c r="U57" s="129"/>
      <c r="V57" s="129" t="s">
        <v>352</v>
      </c>
      <c r="W57" s="129" t="s">
        <v>352</v>
      </c>
      <c r="X57" s="129" t="s">
        <v>352</v>
      </c>
      <c r="Y57" s="129" t="s">
        <v>352</v>
      </c>
      <c r="Z57" s="3" t="e">
        <f t="shared" si="1"/>
        <v>#REF!</v>
      </c>
    </row>
    <row r="58" spans="1:26" ht="13.5">
      <c r="A58" s="24" t="s">
        <v>2202</v>
      </c>
      <c r="B58" s="283" t="s">
        <v>3208</v>
      </c>
      <c r="C58" s="94" t="s">
        <v>398</v>
      </c>
      <c r="D58" s="161">
        <v>1989</v>
      </c>
      <c r="E58" s="26" t="s">
        <v>2600</v>
      </c>
      <c r="F58" s="24" t="str">
        <f t="shared" si="0"/>
        <v>OB198947</v>
      </c>
      <c r="G58" s="267" t="s">
        <v>977</v>
      </c>
      <c r="H58" s="213" t="s">
        <v>1540</v>
      </c>
      <c r="I58" s="161" t="e">
        <f>VLOOKUP(A58,#REF!,6,FALSE)</f>
        <v>#REF!</v>
      </c>
      <c r="J58" s="161" t="s">
        <v>3208</v>
      </c>
      <c r="K58" s="161">
        <v>1989</v>
      </c>
      <c r="L58" s="162"/>
      <c r="M58" s="163"/>
      <c r="N58" s="167" t="s">
        <v>45</v>
      </c>
      <c r="O58" s="192"/>
      <c r="P58" s="399" t="e">
        <f>#REF!</f>
        <v>#REF!</v>
      </c>
      <c r="Q58" s="399">
        <v>0</v>
      </c>
      <c r="R58" s="284">
        <v>12000</v>
      </c>
      <c r="S58" s="128">
        <v>12000</v>
      </c>
      <c r="T58" s="129">
        <v>12000</v>
      </c>
      <c r="U58" s="129"/>
      <c r="V58" s="129" t="s">
        <v>352</v>
      </c>
      <c r="W58" s="129">
        <v>0</v>
      </c>
      <c r="X58" s="129">
        <v>0</v>
      </c>
      <c r="Y58" s="129" t="s">
        <v>352</v>
      </c>
      <c r="Z58" s="3" t="e">
        <f t="shared" si="1"/>
        <v>#REF!</v>
      </c>
    </row>
    <row r="59" spans="1:26" ht="13.5">
      <c r="A59" s="24" t="s">
        <v>2203</v>
      </c>
      <c r="B59" s="283" t="s">
        <v>3208</v>
      </c>
      <c r="C59" s="94" t="s">
        <v>398</v>
      </c>
      <c r="D59" s="161">
        <v>1989</v>
      </c>
      <c r="E59" s="26" t="s">
        <v>2601</v>
      </c>
      <c r="F59" s="24" t="str">
        <f t="shared" si="0"/>
        <v>OB198948</v>
      </c>
      <c r="G59" s="267" t="s">
        <v>978</v>
      </c>
      <c r="H59" s="213" t="s">
        <v>3238</v>
      </c>
      <c r="I59" s="161" t="e">
        <f>VLOOKUP(A59,#REF!,6,FALSE)</f>
        <v>#REF!</v>
      </c>
      <c r="J59" s="161" t="s">
        <v>3208</v>
      </c>
      <c r="K59" s="161">
        <v>1989</v>
      </c>
      <c r="L59" s="162"/>
      <c r="M59" s="163"/>
      <c r="N59" s="162"/>
      <c r="O59" s="164"/>
      <c r="P59" s="399" t="e">
        <f>#REF!</f>
        <v>#REF!</v>
      </c>
      <c r="Q59" s="399">
        <v>0</v>
      </c>
      <c r="R59" s="284">
        <v>12000</v>
      </c>
      <c r="S59" s="128">
        <v>12000</v>
      </c>
      <c r="T59" s="129">
        <v>12000</v>
      </c>
      <c r="U59" s="129">
        <v>12000</v>
      </c>
      <c r="V59" s="129">
        <v>0</v>
      </c>
      <c r="W59" s="129" t="s">
        <v>352</v>
      </c>
      <c r="X59" s="129">
        <v>12000</v>
      </c>
      <c r="Y59" s="129">
        <v>24000</v>
      </c>
      <c r="Z59" s="3" t="e">
        <f t="shared" si="1"/>
        <v>#REF!</v>
      </c>
    </row>
    <row r="60" spans="1:30" ht="13.5">
      <c r="A60" s="24" t="s">
        <v>2204</v>
      </c>
      <c r="B60" s="283" t="s">
        <v>3208</v>
      </c>
      <c r="C60" s="94" t="s">
        <v>398</v>
      </c>
      <c r="D60" s="161">
        <v>1989</v>
      </c>
      <c r="E60" s="26" t="s">
        <v>2602</v>
      </c>
      <c r="F60" s="24" t="str">
        <f t="shared" si="0"/>
        <v>OB198949</v>
      </c>
      <c r="G60" s="267" t="s">
        <v>979</v>
      </c>
      <c r="H60" s="213" t="s">
        <v>383</v>
      </c>
      <c r="I60" s="161" t="e">
        <f>VLOOKUP(A60,#REF!,6,FALSE)</f>
        <v>#REF!</v>
      </c>
      <c r="J60" s="161" t="s">
        <v>3208</v>
      </c>
      <c r="K60" s="161">
        <v>1989</v>
      </c>
      <c r="L60" s="162"/>
      <c r="M60" s="163"/>
      <c r="N60" s="162"/>
      <c r="O60" s="164"/>
      <c r="P60" s="399" t="e">
        <f>#REF!</f>
        <v>#REF!</v>
      </c>
      <c r="Q60" s="399">
        <v>0</v>
      </c>
      <c r="R60" s="284">
        <v>12000</v>
      </c>
      <c r="S60" s="128"/>
      <c r="T60" s="129">
        <v>12000</v>
      </c>
      <c r="U60" s="129"/>
      <c r="V60" s="129" t="s">
        <v>352</v>
      </c>
      <c r="W60" s="129" t="s">
        <v>352</v>
      </c>
      <c r="X60" s="129" t="s">
        <v>352</v>
      </c>
      <c r="Y60" s="129" t="s">
        <v>352</v>
      </c>
      <c r="Z60" s="3" t="e">
        <f t="shared" si="1"/>
        <v>#REF!</v>
      </c>
      <c r="AD60" s="297">
        <v>12000</v>
      </c>
    </row>
    <row r="61" spans="1:26" ht="13.5">
      <c r="A61" s="24" t="s">
        <v>2205</v>
      </c>
      <c r="B61" s="283" t="s">
        <v>3208</v>
      </c>
      <c r="C61" s="94" t="s">
        <v>398</v>
      </c>
      <c r="D61" s="161">
        <v>1989</v>
      </c>
      <c r="E61" s="26" t="s">
        <v>2603</v>
      </c>
      <c r="F61" s="24" t="str">
        <f t="shared" si="0"/>
        <v>OB198950</v>
      </c>
      <c r="G61" s="267" t="s">
        <v>980</v>
      </c>
      <c r="H61" s="213" t="s">
        <v>1130</v>
      </c>
      <c r="I61" s="161" t="e">
        <f>VLOOKUP(A61,#REF!,6,FALSE)</f>
        <v>#REF!</v>
      </c>
      <c r="J61" s="161" t="s">
        <v>3208</v>
      </c>
      <c r="K61" s="161">
        <v>1989</v>
      </c>
      <c r="L61" s="162"/>
      <c r="M61" s="163"/>
      <c r="N61" s="167" t="s">
        <v>45</v>
      </c>
      <c r="O61" s="192" t="s">
        <v>3239</v>
      </c>
      <c r="P61" s="399" t="e">
        <f>#REF!</f>
        <v>#REF!</v>
      </c>
      <c r="Q61" s="399">
        <v>0</v>
      </c>
      <c r="R61" s="284">
        <v>12000</v>
      </c>
      <c r="S61" s="128">
        <v>12000</v>
      </c>
      <c r="T61" s="129">
        <v>12000</v>
      </c>
      <c r="U61" s="129"/>
      <c r="V61" s="129">
        <v>0</v>
      </c>
      <c r="W61" s="129" t="s">
        <v>352</v>
      </c>
      <c r="X61" s="129">
        <v>12000</v>
      </c>
      <c r="Y61" s="129">
        <v>12000</v>
      </c>
      <c r="Z61" s="3" t="e">
        <f t="shared" si="1"/>
        <v>#REF!</v>
      </c>
    </row>
    <row r="62" spans="1:26" ht="13.5">
      <c r="A62" s="24" t="s">
        <v>2206</v>
      </c>
      <c r="B62" s="283" t="s">
        <v>3208</v>
      </c>
      <c r="C62" s="94" t="s">
        <v>398</v>
      </c>
      <c r="D62" s="161">
        <v>1989</v>
      </c>
      <c r="E62" s="26" t="s">
        <v>2604</v>
      </c>
      <c r="F62" s="24" t="str">
        <f t="shared" si="0"/>
        <v>OB198951</v>
      </c>
      <c r="G62" s="267" t="s">
        <v>981</v>
      </c>
      <c r="H62" s="213" t="s">
        <v>2728</v>
      </c>
      <c r="I62" s="161" t="e">
        <f>VLOOKUP(A62,#REF!,6,FALSE)</f>
        <v>#REF!</v>
      </c>
      <c r="J62" s="161" t="s">
        <v>3208</v>
      </c>
      <c r="K62" s="161">
        <v>1989</v>
      </c>
      <c r="L62" s="162"/>
      <c r="M62" s="163"/>
      <c r="N62" s="162"/>
      <c r="O62" s="164"/>
      <c r="P62" s="399" t="e">
        <f>#REF!</f>
        <v>#REF!</v>
      </c>
      <c r="Q62" s="399">
        <v>0</v>
      </c>
      <c r="R62" s="298">
        <v>12000</v>
      </c>
      <c r="S62" s="128"/>
      <c r="T62" s="129"/>
      <c r="U62" s="129"/>
      <c r="V62" s="129" t="s">
        <v>352</v>
      </c>
      <c r="W62" s="129">
        <v>0</v>
      </c>
      <c r="X62" s="129">
        <v>0</v>
      </c>
      <c r="Y62" s="129" t="s">
        <v>352</v>
      </c>
      <c r="Z62" s="3" t="e">
        <f t="shared" si="1"/>
        <v>#REF!</v>
      </c>
    </row>
    <row r="63" spans="1:25" ht="13.5">
      <c r="A63" s="105"/>
      <c r="B63" s="37"/>
      <c r="C63" s="105"/>
      <c r="D63" s="105"/>
      <c r="E63" s="106"/>
      <c r="F63" s="105"/>
      <c r="G63" s="168">
        <f>COUNTA(G12:G62)</f>
        <v>51</v>
      </c>
      <c r="H63" s="168"/>
      <c r="I63" s="161"/>
      <c r="J63" s="170"/>
      <c r="K63" s="170"/>
      <c r="L63" s="171">
        <f>COUNTA(L12:L62)</f>
        <v>0</v>
      </c>
      <c r="M63" s="171">
        <f>COUNTA(M12:M62)</f>
        <v>3</v>
      </c>
      <c r="N63" s="272">
        <f>COUNTA(N12:N62)</f>
        <v>4</v>
      </c>
      <c r="O63" s="299"/>
      <c r="P63" s="300"/>
      <c r="Q63" s="300"/>
      <c r="R63" s="301"/>
      <c r="S63" s="179"/>
      <c r="T63" s="179"/>
      <c r="U63" s="179"/>
      <c r="V63" s="207"/>
      <c r="W63" s="207"/>
      <c r="X63" s="207"/>
      <c r="Y63" s="207"/>
    </row>
    <row r="64" spans="2:25" ht="13.5">
      <c r="B64" s="37"/>
      <c r="G64" s="177"/>
      <c r="H64" s="177"/>
      <c r="I64" s="161"/>
      <c r="J64" s="179"/>
      <c r="K64" s="179"/>
      <c r="L64" s="180"/>
      <c r="M64" s="173">
        <f>COUNTA(G12:G62)-COUNTA(L12:L62)</f>
        <v>51</v>
      </c>
      <c r="N64" s="161"/>
      <c r="O64" s="267"/>
      <c r="P64" s="302">
        <f>COUNTIF(P12:P62,12000)</f>
        <v>0</v>
      </c>
      <c r="Q64" s="302">
        <v>3</v>
      </c>
      <c r="R64" s="302">
        <v>33</v>
      </c>
      <c r="S64" s="176">
        <f>COUNT(S12:S62)</f>
        <v>26</v>
      </c>
      <c r="T64" s="141">
        <f>COUNTA(T12:T62)</f>
        <v>27</v>
      </c>
      <c r="U64" s="141">
        <f>COUNTA(U12:U62)</f>
        <v>19</v>
      </c>
      <c r="V64" s="142"/>
      <c r="W64" s="142"/>
      <c r="X64" s="142"/>
      <c r="Y64" s="142"/>
    </row>
    <row r="65" spans="2:25" ht="13.5">
      <c r="B65" s="37"/>
      <c r="E65" s="303"/>
      <c r="G65" s="177"/>
      <c r="H65" s="177"/>
      <c r="I65" s="161"/>
      <c r="J65" s="179"/>
      <c r="K65" s="179"/>
      <c r="L65" s="180"/>
      <c r="M65" s="166" t="s">
        <v>2805</v>
      </c>
      <c r="N65" s="167"/>
      <c r="O65" s="181"/>
      <c r="P65" s="181" t="e">
        <f>SUM(P12:P62)</f>
        <v>#REF!</v>
      </c>
      <c r="Q65" s="181">
        <v>36000</v>
      </c>
      <c r="R65" s="129">
        <v>408000</v>
      </c>
      <c r="S65" s="129">
        <v>168000</v>
      </c>
      <c r="T65" s="129">
        <f>SUM(T12:T62)</f>
        <v>324000</v>
      </c>
      <c r="U65" s="129">
        <f>SUM(U12:U62)</f>
        <v>228000</v>
      </c>
      <c r="V65" s="142"/>
      <c r="W65" s="142"/>
      <c r="X65" s="142"/>
      <c r="Y65" s="142"/>
    </row>
    <row r="66" spans="2:25" ht="13.5">
      <c r="B66" s="37"/>
      <c r="G66" s="177"/>
      <c r="H66" s="177"/>
      <c r="I66" s="161"/>
      <c r="J66" s="179"/>
      <c r="K66" s="179"/>
      <c r="L66" s="180"/>
      <c r="M66" s="166" t="s">
        <v>2806</v>
      </c>
      <c r="N66" s="167"/>
      <c r="O66" s="181"/>
      <c r="P66" s="181">
        <f>$M64*12000</f>
        <v>612000</v>
      </c>
      <c r="Q66" s="181">
        <v>612000</v>
      </c>
      <c r="R66" s="129">
        <v>612000</v>
      </c>
      <c r="S66" s="129">
        <v>624000</v>
      </c>
      <c r="T66" s="129">
        <f>$M64*12000</f>
        <v>612000</v>
      </c>
      <c r="U66" s="129">
        <f>$M64*12000</f>
        <v>612000</v>
      </c>
      <c r="V66" s="142"/>
      <c r="W66" s="142"/>
      <c r="X66" s="142"/>
      <c r="Y66" s="142"/>
    </row>
    <row r="67" spans="2:25" ht="13.5">
      <c r="B67" s="37"/>
      <c r="G67" s="177"/>
      <c r="H67" s="177"/>
      <c r="I67" s="161"/>
      <c r="J67" s="179"/>
      <c r="K67" s="179"/>
      <c r="L67" s="180"/>
      <c r="M67" s="183" t="s">
        <v>3209</v>
      </c>
      <c r="N67" s="182"/>
      <c r="O67" s="184"/>
      <c r="P67" s="184" t="e">
        <f>P65-P66</f>
        <v>#REF!</v>
      </c>
      <c r="Q67" s="184">
        <v>-576000</v>
      </c>
      <c r="R67" s="129">
        <v>-204000</v>
      </c>
      <c r="S67" s="129">
        <v>-456000</v>
      </c>
      <c r="T67" s="129">
        <f>T65-T66</f>
        <v>-288000</v>
      </c>
      <c r="U67" s="129">
        <f>U65-U66</f>
        <v>-384000</v>
      </c>
      <c r="V67" s="142"/>
      <c r="W67" s="142"/>
      <c r="X67" s="142"/>
      <c r="Y67" s="142"/>
    </row>
    <row r="68" spans="2:25" ht="13.5">
      <c r="B68" s="37"/>
      <c r="G68" s="177"/>
      <c r="H68" s="177"/>
      <c r="I68" s="161"/>
      <c r="J68" s="179"/>
      <c r="K68" s="179"/>
      <c r="L68" s="180"/>
      <c r="M68" s="186" t="s">
        <v>3210</v>
      </c>
      <c r="N68" s="185"/>
      <c r="O68" s="187"/>
      <c r="P68" s="233">
        <f>P64/$M64</f>
        <v>0</v>
      </c>
      <c r="Q68" s="233">
        <v>0.058823529411764705</v>
      </c>
      <c r="R68" s="156">
        <v>0.6470588235294118</v>
      </c>
      <c r="S68" s="156">
        <v>0.2692307692307692</v>
      </c>
      <c r="T68" s="156">
        <f>T64/$M64</f>
        <v>0.5294117647058824</v>
      </c>
      <c r="U68" s="156">
        <f>U64/$M64</f>
        <v>0.37254901960784315</v>
      </c>
      <c r="V68" s="207"/>
      <c r="W68" s="142"/>
      <c r="X68" s="142"/>
      <c r="Y68" s="142"/>
    </row>
    <row r="69" spans="2:25" ht="14.25" customHeight="1">
      <c r="B69" s="60"/>
      <c r="G69" s="177"/>
      <c r="H69" s="177"/>
      <c r="I69" s="161"/>
      <c r="J69" s="179"/>
      <c r="K69" s="179"/>
      <c r="L69" s="180"/>
      <c r="M69" s="180"/>
      <c r="N69" s="162"/>
      <c r="O69" s="164"/>
      <c r="P69" s="290"/>
      <c r="Q69" s="290"/>
      <c r="R69" s="304"/>
      <c r="S69" s="142"/>
      <c r="T69" s="142"/>
      <c r="U69" s="142"/>
      <c r="V69" s="142"/>
      <c r="W69" s="142"/>
      <c r="X69" s="142"/>
      <c r="Y69" s="142"/>
    </row>
    <row r="70" spans="1:26" ht="13.5">
      <c r="A70" s="24" t="s">
        <v>2207</v>
      </c>
      <c r="B70" s="161" t="s">
        <v>816</v>
      </c>
      <c r="C70" s="94" t="s">
        <v>398</v>
      </c>
      <c r="D70" s="161">
        <v>1990</v>
      </c>
      <c r="E70" s="26" t="s">
        <v>1545</v>
      </c>
      <c r="F70" s="24" t="str">
        <f>CONCATENATE(C70,D70,E70)</f>
        <v>OB199001</v>
      </c>
      <c r="G70" s="267" t="s">
        <v>815</v>
      </c>
      <c r="H70" s="213" t="s">
        <v>1158</v>
      </c>
      <c r="I70" s="161" t="e">
        <f>VLOOKUP(A70,#REF!,6,FALSE)</f>
        <v>#REF!</v>
      </c>
      <c r="J70" s="161" t="s">
        <v>816</v>
      </c>
      <c r="K70" s="161">
        <v>1990</v>
      </c>
      <c r="L70" s="162"/>
      <c r="M70" s="163"/>
      <c r="N70" s="162"/>
      <c r="O70" s="164"/>
      <c r="P70" s="399" t="e">
        <f>#REF!</f>
        <v>#REF!</v>
      </c>
      <c r="Q70" s="399">
        <v>0</v>
      </c>
      <c r="R70" s="269">
        <v>12000</v>
      </c>
      <c r="S70" s="128">
        <v>12000</v>
      </c>
      <c r="T70" s="129">
        <v>12000</v>
      </c>
      <c r="U70" s="129">
        <v>12000</v>
      </c>
      <c r="V70" s="129">
        <v>12000</v>
      </c>
      <c r="W70" s="129">
        <v>12000</v>
      </c>
      <c r="X70" s="129">
        <v>12000</v>
      </c>
      <c r="Y70" s="129">
        <v>12000</v>
      </c>
      <c r="Z70" s="3" t="e">
        <f aca="true" t="shared" si="2" ref="Z70:Z96">IF(P70,12000)</f>
        <v>#REF!</v>
      </c>
    </row>
    <row r="71" spans="1:26" ht="13.5">
      <c r="A71" s="24" t="s">
        <v>2208</v>
      </c>
      <c r="B71" s="161" t="s">
        <v>816</v>
      </c>
      <c r="C71" s="94" t="s">
        <v>398</v>
      </c>
      <c r="D71" s="161">
        <v>1990</v>
      </c>
      <c r="E71" s="26" t="s">
        <v>2262</v>
      </c>
      <c r="F71" s="24" t="str">
        <f aca="true" t="shared" si="3" ref="F71:F96">CONCATENATE(C71,D71,E71)</f>
        <v>OB199002</v>
      </c>
      <c r="G71" s="267" t="s">
        <v>1895</v>
      </c>
      <c r="H71" s="213" t="s">
        <v>2703</v>
      </c>
      <c r="I71" s="161" t="e">
        <f>VLOOKUP(A71,#REF!,6,FALSE)</f>
        <v>#REF!</v>
      </c>
      <c r="J71" s="161" t="s">
        <v>816</v>
      </c>
      <c r="K71" s="161">
        <v>1990</v>
      </c>
      <c r="L71" s="162"/>
      <c r="M71" s="163"/>
      <c r="N71" s="162"/>
      <c r="O71" s="164"/>
      <c r="P71" s="399" t="e">
        <f>#REF!</f>
        <v>#REF!</v>
      </c>
      <c r="Q71" s="399">
        <v>12000</v>
      </c>
      <c r="R71" s="305">
        <v>12000</v>
      </c>
      <c r="S71" s="128">
        <v>12000</v>
      </c>
      <c r="T71" s="129"/>
      <c r="U71" s="129"/>
      <c r="V71" s="129"/>
      <c r="W71" s="129">
        <v>0</v>
      </c>
      <c r="X71" s="129" t="s">
        <v>352</v>
      </c>
      <c r="Y71" s="129">
        <v>12000</v>
      </c>
      <c r="Z71" s="3">
        <f>IF(AD60,12000)</f>
        <v>12000</v>
      </c>
    </row>
    <row r="72" spans="1:26" ht="13.5">
      <c r="A72" s="24" t="s">
        <v>2209</v>
      </c>
      <c r="B72" s="161" t="s">
        <v>816</v>
      </c>
      <c r="C72" s="94" t="s">
        <v>398</v>
      </c>
      <c r="D72" s="161">
        <v>1990</v>
      </c>
      <c r="E72" s="26" t="s">
        <v>2264</v>
      </c>
      <c r="F72" s="24" t="str">
        <f t="shared" si="3"/>
        <v>OB199003</v>
      </c>
      <c r="G72" s="267" t="s">
        <v>270</v>
      </c>
      <c r="H72" s="213" t="s">
        <v>3240</v>
      </c>
      <c r="I72" s="161" t="e">
        <f>VLOOKUP(A72,#REF!,6,FALSE)</f>
        <v>#REF!</v>
      </c>
      <c r="J72" s="161" t="s">
        <v>816</v>
      </c>
      <c r="K72" s="161">
        <v>1990</v>
      </c>
      <c r="L72" s="162"/>
      <c r="M72" s="166" t="s">
        <v>45</v>
      </c>
      <c r="N72" s="162"/>
      <c r="O72" s="164"/>
      <c r="P72" s="399" t="e">
        <f>#REF!</f>
        <v>#REF!</v>
      </c>
      <c r="Q72" s="399">
        <v>0</v>
      </c>
      <c r="R72" s="284">
        <v>12000</v>
      </c>
      <c r="S72" s="128">
        <v>12000</v>
      </c>
      <c r="T72" s="129"/>
      <c r="U72" s="129"/>
      <c r="V72" s="129" t="s">
        <v>352</v>
      </c>
      <c r="W72" s="129">
        <v>0</v>
      </c>
      <c r="X72" s="129">
        <v>0</v>
      </c>
      <c r="Y72" s="129" t="s">
        <v>352</v>
      </c>
      <c r="Z72" s="3" t="e">
        <f t="shared" si="2"/>
        <v>#REF!</v>
      </c>
    </row>
    <row r="73" spans="1:26" ht="13.5">
      <c r="A73" s="24" t="s">
        <v>2210</v>
      </c>
      <c r="B73" s="161" t="s">
        <v>816</v>
      </c>
      <c r="C73" s="94" t="s">
        <v>398</v>
      </c>
      <c r="D73" s="161">
        <v>1990</v>
      </c>
      <c r="E73" s="26" t="s">
        <v>2266</v>
      </c>
      <c r="F73" s="24" t="str">
        <f t="shared" si="3"/>
        <v>OB199004</v>
      </c>
      <c r="G73" s="267" t="s">
        <v>271</v>
      </c>
      <c r="H73" s="213" t="s">
        <v>2686</v>
      </c>
      <c r="I73" s="161" t="e">
        <f>VLOOKUP(A73,#REF!,6,FALSE)</f>
        <v>#REF!</v>
      </c>
      <c r="J73" s="161" t="s">
        <v>816</v>
      </c>
      <c r="K73" s="161">
        <v>1990</v>
      </c>
      <c r="L73" s="162"/>
      <c r="M73" s="163"/>
      <c r="N73" s="162"/>
      <c r="O73" s="164"/>
      <c r="P73" s="399" t="e">
        <f>#REF!</f>
        <v>#REF!</v>
      </c>
      <c r="Q73" s="399">
        <v>0</v>
      </c>
      <c r="R73" s="284"/>
      <c r="S73" s="128"/>
      <c r="T73" s="129"/>
      <c r="U73" s="129"/>
      <c r="V73" s="129" t="s">
        <v>352</v>
      </c>
      <c r="W73" s="129" t="s">
        <v>352</v>
      </c>
      <c r="X73" s="129" t="s">
        <v>352</v>
      </c>
      <c r="Y73" s="129" t="s">
        <v>352</v>
      </c>
      <c r="Z73" s="3" t="e">
        <f t="shared" si="2"/>
        <v>#REF!</v>
      </c>
    </row>
    <row r="74" spans="1:26" ht="13.5">
      <c r="A74" s="24" t="s">
        <v>2211</v>
      </c>
      <c r="B74" s="161" t="s">
        <v>816</v>
      </c>
      <c r="C74" s="94" t="s">
        <v>398</v>
      </c>
      <c r="D74" s="161">
        <v>1990</v>
      </c>
      <c r="E74" s="26" t="s">
        <v>2268</v>
      </c>
      <c r="F74" s="24" t="str">
        <f t="shared" si="3"/>
        <v>OB199005</v>
      </c>
      <c r="G74" s="267" t="s">
        <v>272</v>
      </c>
      <c r="H74" s="213" t="s">
        <v>1519</v>
      </c>
      <c r="I74" s="161" t="e">
        <f>VLOOKUP(A74,#REF!,6,FALSE)</f>
        <v>#REF!</v>
      </c>
      <c r="J74" s="161" t="s">
        <v>816</v>
      </c>
      <c r="K74" s="161">
        <v>1990</v>
      </c>
      <c r="L74" s="162"/>
      <c r="M74" s="166"/>
      <c r="N74" s="167"/>
      <c r="O74" s="192"/>
      <c r="P74" s="399" t="e">
        <f>#REF!</f>
        <v>#REF!</v>
      </c>
      <c r="Q74" s="399">
        <v>12000</v>
      </c>
      <c r="R74" s="284">
        <v>12000</v>
      </c>
      <c r="S74" s="128"/>
      <c r="T74" s="129"/>
      <c r="U74" s="129"/>
      <c r="V74" s="129" t="s">
        <v>352</v>
      </c>
      <c r="W74" s="129" t="s">
        <v>352</v>
      </c>
      <c r="X74" s="129" t="s">
        <v>352</v>
      </c>
      <c r="Y74" s="129" t="s">
        <v>352</v>
      </c>
      <c r="Z74" s="3" t="e">
        <f t="shared" si="2"/>
        <v>#REF!</v>
      </c>
    </row>
    <row r="75" spans="1:26" ht="13.5">
      <c r="A75" s="24" t="s">
        <v>2212</v>
      </c>
      <c r="B75" s="161" t="s">
        <v>816</v>
      </c>
      <c r="C75" s="94" t="s">
        <v>398</v>
      </c>
      <c r="D75" s="161">
        <v>1990</v>
      </c>
      <c r="E75" s="26" t="s">
        <v>2270</v>
      </c>
      <c r="F75" s="24" t="str">
        <f t="shared" si="3"/>
        <v>OB199006</v>
      </c>
      <c r="G75" s="267" t="s">
        <v>178</v>
      </c>
      <c r="H75" s="213" t="s">
        <v>732</v>
      </c>
      <c r="I75" s="161" t="e">
        <f>VLOOKUP(A75,#REF!,6,FALSE)</f>
        <v>#REF!</v>
      </c>
      <c r="J75" s="161" t="s">
        <v>816</v>
      </c>
      <c r="K75" s="161">
        <v>1990</v>
      </c>
      <c r="L75" s="162"/>
      <c r="M75" s="163"/>
      <c r="N75" s="162"/>
      <c r="O75" s="164"/>
      <c r="P75" s="399" t="e">
        <f>#REF!</f>
        <v>#REF!</v>
      </c>
      <c r="Q75" s="399">
        <v>0</v>
      </c>
      <c r="R75" s="284">
        <v>12000</v>
      </c>
      <c r="S75" s="128">
        <v>12000</v>
      </c>
      <c r="T75" s="129">
        <v>12000</v>
      </c>
      <c r="U75" s="129">
        <v>12000</v>
      </c>
      <c r="V75" s="129" t="s">
        <v>352</v>
      </c>
      <c r="W75" s="129">
        <v>12000</v>
      </c>
      <c r="X75" s="129">
        <v>12000</v>
      </c>
      <c r="Y75" s="129">
        <v>12000</v>
      </c>
      <c r="Z75" s="3" t="e">
        <f t="shared" si="2"/>
        <v>#REF!</v>
      </c>
    </row>
    <row r="76" spans="1:26" ht="13.5">
      <c r="A76" s="24" t="s">
        <v>2213</v>
      </c>
      <c r="B76" s="161" t="s">
        <v>816</v>
      </c>
      <c r="C76" s="94" t="s">
        <v>398</v>
      </c>
      <c r="D76" s="161">
        <v>1990</v>
      </c>
      <c r="E76" s="26" t="s">
        <v>2271</v>
      </c>
      <c r="F76" s="24" t="str">
        <f t="shared" si="3"/>
        <v>OB199007</v>
      </c>
      <c r="G76" s="267" t="s">
        <v>181</v>
      </c>
      <c r="H76" s="213" t="s">
        <v>3241</v>
      </c>
      <c r="I76" s="161" t="e">
        <f>VLOOKUP(A76,#REF!,6,FALSE)</f>
        <v>#REF!</v>
      </c>
      <c r="J76" s="161" t="s">
        <v>816</v>
      </c>
      <c r="K76" s="161">
        <v>1990</v>
      </c>
      <c r="L76" s="162"/>
      <c r="M76" s="163"/>
      <c r="N76" s="162"/>
      <c r="O76" s="164"/>
      <c r="P76" s="399" t="e">
        <f>#REF!</f>
        <v>#REF!</v>
      </c>
      <c r="Q76" s="399">
        <v>12000</v>
      </c>
      <c r="R76" s="284">
        <v>12000</v>
      </c>
      <c r="S76" s="128"/>
      <c r="T76" s="129"/>
      <c r="U76" s="129"/>
      <c r="V76" s="129" t="s">
        <v>352</v>
      </c>
      <c r="W76" s="129" t="s">
        <v>352</v>
      </c>
      <c r="X76" s="129" t="s">
        <v>352</v>
      </c>
      <c r="Y76" s="129" t="s">
        <v>352</v>
      </c>
      <c r="Z76" s="3" t="e">
        <f t="shared" si="2"/>
        <v>#REF!</v>
      </c>
    </row>
    <row r="77" spans="1:26" ht="13.5">
      <c r="A77" s="24" t="s">
        <v>2214</v>
      </c>
      <c r="B77" s="161" t="s">
        <v>816</v>
      </c>
      <c r="C77" s="94" t="s">
        <v>398</v>
      </c>
      <c r="D77" s="161">
        <v>1990</v>
      </c>
      <c r="E77" s="26" t="s">
        <v>2272</v>
      </c>
      <c r="F77" s="24" t="str">
        <f t="shared" si="3"/>
        <v>OB199008</v>
      </c>
      <c r="G77" s="267" t="s">
        <v>182</v>
      </c>
      <c r="H77" s="213" t="s">
        <v>3241</v>
      </c>
      <c r="I77" s="161" t="e">
        <f>VLOOKUP(A77,#REF!,6,FALSE)</f>
        <v>#REF!</v>
      </c>
      <c r="J77" s="161" t="s">
        <v>816</v>
      </c>
      <c r="K77" s="161">
        <v>1990</v>
      </c>
      <c r="L77" s="162"/>
      <c r="M77" s="163"/>
      <c r="N77" s="162"/>
      <c r="O77" s="164"/>
      <c r="P77" s="399" t="e">
        <f>#REF!</f>
        <v>#REF!</v>
      </c>
      <c r="Q77" s="399">
        <v>0</v>
      </c>
      <c r="R77" s="284"/>
      <c r="S77" s="128"/>
      <c r="T77" s="129"/>
      <c r="U77" s="129"/>
      <c r="V77" s="129">
        <v>12000</v>
      </c>
      <c r="W77" s="129" t="s">
        <v>352</v>
      </c>
      <c r="X77" s="129" t="s">
        <v>352</v>
      </c>
      <c r="Y77" s="129" t="s">
        <v>352</v>
      </c>
      <c r="Z77" s="3" t="e">
        <f t="shared" si="2"/>
        <v>#REF!</v>
      </c>
    </row>
    <row r="78" spans="1:26" ht="13.5">
      <c r="A78" s="24" t="s">
        <v>2215</v>
      </c>
      <c r="B78" s="161" t="s">
        <v>816</v>
      </c>
      <c r="C78" s="94" t="s">
        <v>398</v>
      </c>
      <c r="D78" s="161">
        <v>1990</v>
      </c>
      <c r="E78" s="26" t="s">
        <v>2273</v>
      </c>
      <c r="F78" s="24" t="str">
        <f t="shared" si="3"/>
        <v>OB199009</v>
      </c>
      <c r="G78" s="267" t="s">
        <v>183</v>
      </c>
      <c r="H78" s="213" t="s">
        <v>3242</v>
      </c>
      <c r="I78" s="161" t="e">
        <f>VLOOKUP(A78,#REF!,6,FALSE)</f>
        <v>#REF!</v>
      </c>
      <c r="J78" s="161" t="s">
        <v>816</v>
      </c>
      <c r="K78" s="161">
        <v>1990</v>
      </c>
      <c r="L78" s="162"/>
      <c r="M78" s="163"/>
      <c r="N78" s="167" t="s">
        <v>45</v>
      </c>
      <c r="O78" s="192"/>
      <c r="P78" s="399" t="e">
        <f>#REF!</f>
        <v>#REF!</v>
      </c>
      <c r="Q78" s="399">
        <v>0</v>
      </c>
      <c r="R78" s="284">
        <v>12000</v>
      </c>
      <c r="S78" s="128">
        <v>12000</v>
      </c>
      <c r="T78" s="129"/>
      <c r="U78" s="129"/>
      <c r="V78" s="129">
        <v>0</v>
      </c>
      <c r="W78" s="129">
        <v>0</v>
      </c>
      <c r="X78" s="129" t="s">
        <v>352</v>
      </c>
      <c r="Y78" s="129">
        <v>12000</v>
      </c>
      <c r="Z78" s="3" t="e">
        <f t="shared" si="2"/>
        <v>#REF!</v>
      </c>
    </row>
    <row r="79" spans="1:26" ht="13.5">
      <c r="A79" s="24" t="s">
        <v>2216</v>
      </c>
      <c r="B79" s="161" t="s">
        <v>816</v>
      </c>
      <c r="C79" s="94" t="s">
        <v>398</v>
      </c>
      <c r="D79" s="161">
        <v>1990</v>
      </c>
      <c r="E79" s="26" t="s">
        <v>2274</v>
      </c>
      <c r="F79" s="24" t="str">
        <f t="shared" si="3"/>
        <v>OB199010</v>
      </c>
      <c r="G79" s="267" t="s">
        <v>184</v>
      </c>
      <c r="H79" s="213" t="s">
        <v>3063</v>
      </c>
      <c r="I79" s="161" t="e">
        <f>VLOOKUP(A79,#REF!,6,FALSE)</f>
        <v>#REF!</v>
      </c>
      <c r="J79" s="161" t="s">
        <v>816</v>
      </c>
      <c r="K79" s="161">
        <v>1990</v>
      </c>
      <c r="L79" s="162"/>
      <c r="M79" s="166" t="s">
        <v>45</v>
      </c>
      <c r="N79" s="167"/>
      <c r="O79" s="192" t="s">
        <v>2889</v>
      </c>
      <c r="P79" s="399" t="e">
        <f>#REF!</f>
        <v>#REF!</v>
      </c>
      <c r="Q79" s="399">
        <v>0</v>
      </c>
      <c r="R79" s="284"/>
      <c r="S79" s="128">
        <v>12000</v>
      </c>
      <c r="T79" s="129"/>
      <c r="U79" s="129"/>
      <c r="V79" s="129" t="s">
        <v>352</v>
      </c>
      <c r="W79" s="129" t="s">
        <v>352</v>
      </c>
      <c r="X79" s="129" t="s">
        <v>352</v>
      </c>
      <c r="Y79" s="129" t="s">
        <v>352</v>
      </c>
      <c r="Z79" s="3" t="e">
        <f t="shared" si="2"/>
        <v>#REF!</v>
      </c>
    </row>
    <row r="80" spans="1:26" ht="13.5">
      <c r="A80" s="24" t="s">
        <v>2217</v>
      </c>
      <c r="B80" s="161" t="s">
        <v>816</v>
      </c>
      <c r="C80" s="94" t="s">
        <v>398</v>
      </c>
      <c r="D80" s="161">
        <v>1990</v>
      </c>
      <c r="E80" s="26" t="s">
        <v>2275</v>
      </c>
      <c r="F80" s="24" t="str">
        <f t="shared" si="3"/>
        <v>OB199011</v>
      </c>
      <c r="G80" s="267" t="s">
        <v>185</v>
      </c>
      <c r="H80" s="213" t="s">
        <v>2901</v>
      </c>
      <c r="I80" s="161" t="e">
        <f>VLOOKUP(A80,#REF!,6,FALSE)</f>
        <v>#REF!</v>
      </c>
      <c r="J80" s="161" t="s">
        <v>816</v>
      </c>
      <c r="K80" s="161">
        <v>1990</v>
      </c>
      <c r="L80" s="162"/>
      <c r="M80" s="166" t="s">
        <v>45</v>
      </c>
      <c r="N80" s="167"/>
      <c r="O80" s="192"/>
      <c r="P80" s="399" t="e">
        <f>#REF!</f>
        <v>#REF!</v>
      </c>
      <c r="Q80" s="399">
        <v>0</v>
      </c>
      <c r="R80" s="284">
        <v>12000</v>
      </c>
      <c r="S80" s="128">
        <v>12000</v>
      </c>
      <c r="T80" s="129">
        <v>12000</v>
      </c>
      <c r="U80" s="129">
        <v>12000</v>
      </c>
      <c r="V80" s="129">
        <v>12000</v>
      </c>
      <c r="W80" s="129">
        <v>0</v>
      </c>
      <c r="X80" s="129">
        <v>0</v>
      </c>
      <c r="Y80" s="129" t="s">
        <v>352</v>
      </c>
      <c r="Z80" s="3" t="e">
        <f t="shared" si="2"/>
        <v>#REF!</v>
      </c>
    </row>
    <row r="81" spans="1:26" ht="13.5">
      <c r="A81" s="24" t="s">
        <v>2218</v>
      </c>
      <c r="B81" s="161" t="s">
        <v>816</v>
      </c>
      <c r="C81" s="94" t="s">
        <v>398</v>
      </c>
      <c r="D81" s="161">
        <v>1990</v>
      </c>
      <c r="E81" s="26" t="s">
        <v>2276</v>
      </c>
      <c r="F81" s="24" t="str">
        <f t="shared" si="3"/>
        <v>OB199012</v>
      </c>
      <c r="G81" s="267" t="s">
        <v>186</v>
      </c>
      <c r="H81" s="213" t="s">
        <v>2732</v>
      </c>
      <c r="I81" s="161" t="e">
        <f>VLOOKUP(A81,#REF!,6,FALSE)</f>
        <v>#REF!</v>
      </c>
      <c r="J81" s="161" t="s">
        <v>816</v>
      </c>
      <c r="K81" s="161">
        <v>1990</v>
      </c>
      <c r="L81" s="162"/>
      <c r="M81" s="163"/>
      <c r="N81" s="162"/>
      <c r="O81" s="164"/>
      <c r="P81" s="399" t="e">
        <f>#REF!</f>
        <v>#REF!</v>
      </c>
      <c r="Q81" s="399">
        <v>0</v>
      </c>
      <c r="R81" s="284">
        <v>12000</v>
      </c>
      <c r="S81" s="128"/>
      <c r="T81" s="129"/>
      <c r="U81" s="129"/>
      <c r="V81" s="129" t="s">
        <v>352</v>
      </c>
      <c r="W81" s="129" t="s">
        <v>352</v>
      </c>
      <c r="X81" s="129" t="s">
        <v>352</v>
      </c>
      <c r="Y81" s="129" t="s">
        <v>352</v>
      </c>
      <c r="Z81" s="3" t="e">
        <f t="shared" si="2"/>
        <v>#REF!</v>
      </c>
    </row>
    <row r="82" spans="1:26" ht="13.5">
      <c r="A82" s="24" t="s">
        <v>2219</v>
      </c>
      <c r="B82" s="161" t="s">
        <v>816</v>
      </c>
      <c r="C82" s="94" t="s">
        <v>398</v>
      </c>
      <c r="D82" s="161">
        <v>1990</v>
      </c>
      <c r="E82" s="26" t="s">
        <v>2277</v>
      </c>
      <c r="F82" s="24" t="str">
        <f t="shared" si="3"/>
        <v>OB199013</v>
      </c>
      <c r="G82" s="267" t="s">
        <v>187</v>
      </c>
      <c r="H82" s="213" t="s">
        <v>2934</v>
      </c>
      <c r="I82" s="161" t="e">
        <f>VLOOKUP(A82,#REF!,6,FALSE)</f>
        <v>#REF!</v>
      </c>
      <c r="J82" s="161" t="s">
        <v>816</v>
      </c>
      <c r="K82" s="161">
        <v>1990</v>
      </c>
      <c r="L82" s="162"/>
      <c r="M82" s="163"/>
      <c r="N82" s="162"/>
      <c r="O82" s="164"/>
      <c r="P82" s="399" t="e">
        <f>#REF!</f>
        <v>#REF!</v>
      </c>
      <c r="Q82" s="399">
        <v>0</v>
      </c>
      <c r="R82" s="284"/>
      <c r="S82" s="128"/>
      <c r="T82" s="129"/>
      <c r="U82" s="129"/>
      <c r="V82" s="129" t="s">
        <v>352</v>
      </c>
      <c r="W82" s="129" t="s">
        <v>352</v>
      </c>
      <c r="X82" s="129" t="s">
        <v>352</v>
      </c>
      <c r="Y82" s="129" t="s">
        <v>352</v>
      </c>
      <c r="Z82" s="3" t="e">
        <f t="shared" si="2"/>
        <v>#REF!</v>
      </c>
    </row>
    <row r="83" spans="1:26" ht="13.5">
      <c r="A83" s="24" t="s">
        <v>2220</v>
      </c>
      <c r="B83" s="161" t="s">
        <v>816</v>
      </c>
      <c r="C83" s="94" t="s">
        <v>398</v>
      </c>
      <c r="D83" s="161">
        <v>1990</v>
      </c>
      <c r="E83" s="26" t="s">
        <v>2278</v>
      </c>
      <c r="F83" s="24" t="str">
        <f t="shared" si="3"/>
        <v>OB199014</v>
      </c>
      <c r="G83" s="267" t="s">
        <v>188</v>
      </c>
      <c r="H83" s="213" t="s">
        <v>1161</v>
      </c>
      <c r="I83" s="161" t="e">
        <f>VLOOKUP(A83,#REF!,6,FALSE)</f>
        <v>#REF!</v>
      </c>
      <c r="J83" s="161" t="s">
        <v>816</v>
      </c>
      <c r="K83" s="161">
        <v>1990</v>
      </c>
      <c r="L83" s="162"/>
      <c r="M83" s="163" t="s">
        <v>45</v>
      </c>
      <c r="N83" s="162"/>
      <c r="O83" s="164"/>
      <c r="P83" s="399" t="e">
        <f>#REF!</f>
        <v>#REF!</v>
      </c>
      <c r="Q83" s="399">
        <v>0</v>
      </c>
      <c r="R83" s="296">
        <v>12000</v>
      </c>
      <c r="S83" s="198"/>
      <c r="T83" s="295"/>
      <c r="U83" s="295">
        <v>12000</v>
      </c>
      <c r="V83" s="129" t="s">
        <v>352</v>
      </c>
      <c r="W83" s="129">
        <v>12000</v>
      </c>
      <c r="X83" s="129">
        <v>12000</v>
      </c>
      <c r="Y83" s="129">
        <v>12000</v>
      </c>
      <c r="Z83" s="3" t="e">
        <f t="shared" si="2"/>
        <v>#REF!</v>
      </c>
    </row>
    <row r="84" spans="1:26" ht="13.5">
      <c r="A84" s="24" t="s">
        <v>2221</v>
      </c>
      <c r="B84" s="161" t="s">
        <v>816</v>
      </c>
      <c r="C84" s="94" t="s">
        <v>398</v>
      </c>
      <c r="D84" s="161">
        <v>1990</v>
      </c>
      <c r="E84" s="26" t="s">
        <v>2279</v>
      </c>
      <c r="F84" s="24" t="str">
        <f t="shared" si="3"/>
        <v>OB199015</v>
      </c>
      <c r="G84" s="267" t="s">
        <v>189</v>
      </c>
      <c r="H84" s="213" t="s">
        <v>3243</v>
      </c>
      <c r="I84" s="161" t="e">
        <f>VLOOKUP(A84,#REF!,6,FALSE)</f>
        <v>#REF!</v>
      </c>
      <c r="J84" s="161" t="s">
        <v>816</v>
      </c>
      <c r="K84" s="161">
        <v>1990</v>
      </c>
      <c r="L84" s="162"/>
      <c r="M84" s="163"/>
      <c r="N84" s="162"/>
      <c r="O84" s="164"/>
      <c r="P84" s="399" t="e">
        <f>#REF!</f>
        <v>#REF!</v>
      </c>
      <c r="Q84" s="399">
        <v>0</v>
      </c>
      <c r="R84" s="284">
        <v>12000</v>
      </c>
      <c r="S84" s="128"/>
      <c r="T84" s="129"/>
      <c r="U84" s="129"/>
      <c r="V84" s="129" t="s">
        <v>352</v>
      </c>
      <c r="W84" s="129">
        <v>0</v>
      </c>
      <c r="X84" s="129">
        <v>0</v>
      </c>
      <c r="Y84" s="129" t="s">
        <v>352</v>
      </c>
      <c r="Z84" s="3" t="e">
        <f t="shared" si="2"/>
        <v>#REF!</v>
      </c>
    </row>
    <row r="85" spans="1:26" ht="13.5">
      <c r="A85" s="24" t="s">
        <v>2222</v>
      </c>
      <c r="B85" s="161" t="s">
        <v>816</v>
      </c>
      <c r="C85" s="94" t="s">
        <v>398</v>
      </c>
      <c r="D85" s="161">
        <v>1990</v>
      </c>
      <c r="E85" s="26" t="s">
        <v>2280</v>
      </c>
      <c r="F85" s="24" t="str">
        <f t="shared" si="3"/>
        <v>OB199016</v>
      </c>
      <c r="G85" s="306" t="s">
        <v>190</v>
      </c>
      <c r="H85" s="256" t="s">
        <v>1071</v>
      </c>
      <c r="I85" s="161" t="e">
        <f>VLOOKUP(A85,#REF!,6,FALSE)</f>
        <v>#REF!</v>
      </c>
      <c r="J85" s="161" t="s">
        <v>816</v>
      </c>
      <c r="K85" s="161">
        <v>1990</v>
      </c>
      <c r="L85" s="162"/>
      <c r="M85" s="163"/>
      <c r="N85" s="167" t="s">
        <v>45</v>
      </c>
      <c r="O85" s="192"/>
      <c r="P85" s="399" t="e">
        <f>#REF!</f>
        <v>#REF!</v>
      </c>
      <c r="Q85" s="399">
        <v>0</v>
      </c>
      <c r="R85" s="284">
        <v>12000</v>
      </c>
      <c r="S85" s="128">
        <v>12000</v>
      </c>
      <c r="T85" s="129"/>
      <c r="U85" s="129"/>
      <c r="V85" s="129">
        <v>12000</v>
      </c>
      <c r="W85" s="129">
        <v>12000</v>
      </c>
      <c r="X85" s="129">
        <v>12000</v>
      </c>
      <c r="Y85" s="129">
        <v>12000</v>
      </c>
      <c r="Z85" s="3" t="e">
        <f t="shared" si="2"/>
        <v>#REF!</v>
      </c>
    </row>
    <row r="86" spans="1:26" ht="13.5">
      <c r="A86" s="24" t="s">
        <v>2223</v>
      </c>
      <c r="B86" s="161" t="s">
        <v>816</v>
      </c>
      <c r="C86" s="94" t="s">
        <v>398</v>
      </c>
      <c r="D86" s="161">
        <v>1990</v>
      </c>
      <c r="E86" s="26" t="s">
        <v>2281</v>
      </c>
      <c r="F86" s="24" t="str">
        <f t="shared" si="3"/>
        <v>OB199017</v>
      </c>
      <c r="G86" s="267" t="s">
        <v>192</v>
      </c>
      <c r="H86" s="213" t="s">
        <v>2717</v>
      </c>
      <c r="I86" s="161" t="e">
        <f>VLOOKUP(A86,#REF!,6,FALSE)</f>
        <v>#REF!</v>
      </c>
      <c r="J86" s="161" t="s">
        <v>816</v>
      </c>
      <c r="K86" s="161">
        <v>1990</v>
      </c>
      <c r="L86" s="162"/>
      <c r="M86" s="166" t="s">
        <v>45</v>
      </c>
      <c r="N86" s="167"/>
      <c r="O86" s="192"/>
      <c r="P86" s="399" t="e">
        <f>#REF!</f>
        <v>#REF!</v>
      </c>
      <c r="Q86" s="399">
        <v>0</v>
      </c>
      <c r="R86" s="284">
        <v>12000</v>
      </c>
      <c r="S86" s="128">
        <v>12000</v>
      </c>
      <c r="T86" s="129">
        <v>12000</v>
      </c>
      <c r="U86" s="129">
        <v>12000</v>
      </c>
      <c r="V86" s="129"/>
      <c r="W86" s="129">
        <v>0</v>
      </c>
      <c r="X86" s="129" t="s">
        <v>352</v>
      </c>
      <c r="Y86" s="129">
        <v>12000</v>
      </c>
      <c r="Z86" s="3" t="e">
        <f t="shared" si="2"/>
        <v>#REF!</v>
      </c>
    </row>
    <row r="87" spans="1:26" ht="13.5">
      <c r="A87" s="24" t="s">
        <v>2224</v>
      </c>
      <c r="B87" s="161" t="s">
        <v>816</v>
      </c>
      <c r="C87" s="94" t="s">
        <v>398</v>
      </c>
      <c r="D87" s="161">
        <v>1990</v>
      </c>
      <c r="E87" s="26" t="s">
        <v>2282</v>
      </c>
      <c r="F87" s="24" t="str">
        <f t="shared" si="3"/>
        <v>OB199018</v>
      </c>
      <c r="G87" s="267" t="s">
        <v>1931</v>
      </c>
      <c r="H87" s="213" t="s">
        <v>2937</v>
      </c>
      <c r="I87" s="161" t="e">
        <f>VLOOKUP(A87,#REF!,6,FALSE)</f>
        <v>#REF!</v>
      </c>
      <c r="J87" s="161" t="s">
        <v>816</v>
      </c>
      <c r="K87" s="161">
        <v>1990</v>
      </c>
      <c r="L87" s="162"/>
      <c r="M87" s="163"/>
      <c r="N87" s="162"/>
      <c r="O87" s="164"/>
      <c r="P87" s="399" t="e">
        <f>#REF!</f>
        <v>#REF!</v>
      </c>
      <c r="Q87" s="399">
        <v>0</v>
      </c>
      <c r="R87" s="284">
        <v>12000</v>
      </c>
      <c r="S87" s="128"/>
      <c r="T87" s="129"/>
      <c r="U87" s="129"/>
      <c r="V87" s="129" t="s">
        <v>352</v>
      </c>
      <c r="W87" s="129" t="s">
        <v>352</v>
      </c>
      <c r="X87" s="129" t="s">
        <v>352</v>
      </c>
      <c r="Y87" s="129" t="s">
        <v>352</v>
      </c>
      <c r="Z87" s="3" t="e">
        <f t="shared" si="2"/>
        <v>#REF!</v>
      </c>
    </row>
    <row r="88" spans="1:26" ht="13.5">
      <c r="A88" s="24" t="s">
        <v>2225</v>
      </c>
      <c r="B88" s="161" t="s">
        <v>816</v>
      </c>
      <c r="C88" s="94" t="s">
        <v>398</v>
      </c>
      <c r="D88" s="161">
        <v>1990</v>
      </c>
      <c r="E88" s="26" t="s">
        <v>2283</v>
      </c>
      <c r="F88" s="24" t="str">
        <f t="shared" si="3"/>
        <v>OB199019</v>
      </c>
      <c r="G88" s="267" t="s">
        <v>1933</v>
      </c>
      <c r="H88" s="213" t="s">
        <v>779</v>
      </c>
      <c r="I88" s="161" t="e">
        <f>VLOOKUP(A88,#REF!,6,FALSE)</f>
        <v>#REF!</v>
      </c>
      <c r="J88" s="161" t="s">
        <v>816</v>
      </c>
      <c r="K88" s="161">
        <v>1990</v>
      </c>
      <c r="L88" s="162"/>
      <c r="M88" s="166" t="s">
        <v>45</v>
      </c>
      <c r="N88" s="167"/>
      <c r="O88" s="192"/>
      <c r="P88" s="399" t="e">
        <f>#REF!</f>
        <v>#REF!</v>
      </c>
      <c r="Q88" s="399">
        <v>0</v>
      </c>
      <c r="R88" s="284">
        <v>12000</v>
      </c>
      <c r="S88" s="128">
        <v>12000</v>
      </c>
      <c r="T88" s="129">
        <v>12000</v>
      </c>
      <c r="U88" s="129">
        <v>12000</v>
      </c>
      <c r="V88" s="129"/>
      <c r="W88" s="129">
        <v>0</v>
      </c>
      <c r="X88" s="129" t="s">
        <v>352</v>
      </c>
      <c r="Y88" s="129">
        <v>12000</v>
      </c>
      <c r="Z88" s="3" t="e">
        <f t="shared" si="2"/>
        <v>#REF!</v>
      </c>
    </row>
    <row r="89" spans="1:26" ht="13.5">
      <c r="A89" s="24" t="s">
        <v>2226</v>
      </c>
      <c r="B89" s="161" t="s">
        <v>816</v>
      </c>
      <c r="C89" s="94" t="s">
        <v>398</v>
      </c>
      <c r="D89" s="161">
        <v>1990</v>
      </c>
      <c r="E89" s="26" t="s">
        <v>2284</v>
      </c>
      <c r="F89" s="24" t="str">
        <f t="shared" si="3"/>
        <v>OB199020</v>
      </c>
      <c r="G89" s="267" t="s">
        <v>1934</v>
      </c>
      <c r="H89" s="213" t="s">
        <v>3244</v>
      </c>
      <c r="I89" s="161" t="e">
        <f>VLOOKUP(A89,#REF!,6,FALSE)</f>
        <v>#REF!</v>
      </c>
      <c r="J89" s="161" t="s">
        <v>816</v>
      </c>
      <c r="K89" s="161">
        <v>1990</v>
      </c>
      <c r="L89" s="162"/>
      <c r="M89" s="163" t="s">
        <v>45</v>
      </c>
      <c r="N89" s="162"/>
      <c r="O89" s="164"/>
      <c r="P89" s="399" t="e">
        <f>#REF!</f>
        <v>#REF!</v>
      </c>
      <c r="Q89" s="399">
        <v>0</v>
      </c>
      <c r="R89" s="284">
        <v>12000</v>
      </c>
      <c r="S89" s="128">
        <v>12000</v>
      </c>
      <c r="T89" s="129">
        <v>12000</v>
      </c>
      <c r="U89" s="129"/>
      <c r="V89" s="129" t="s">
        <v>352</v>
      </c>
      <c r="W89" s="129">
        <v>12000</v>
      </c>
      <c r="X89" s="129">
        <v>12000</v>
      </c>
      <c r="Y89" s="129">
        <v>12000</v>
      </c>
      <c r="Z89" s="3" t="e">
        <f t="shared" si="2"/>
        <v>#REF!</v>
      </c>
    </row>
    <row r="90" spans="1:26" ht="13.5">
      <c r="A90" s="24" t="s">
        <v>2227</v>
      </c>
      <c r="B90" s="161" t="s">
        <v>816</v>
      </c>
      <c r="C90" s="94" t="s">
        <v>398</v>
      </c>
      <c r="D90" s="161">
        <v>1990</v>
      </c>
      <c r="E90" s="26" t="s">
        <v>2285</v>
      </c>
      <c r="F90" s="24" t="str">
        <f t="shared" si="3"/>
        <v>OB199021</v>
      </c>
      <c r="G90" s="267" t="s">
        <v>1935</v>
      </c>
      <c r="H90" s="213" t="s">
        <v>1142</v>
      </c>
      <c r="I90" s="161" t="e">
        <f>VLOOKUP(A90,#REF!,6,FALSE)</f>
        <v>#REF!</v>
      </c>
      <c r="J90" s="161" t="s">
        <v>816</v>
      </c>
      <c r="K90" s="161">
        <v>1990</v>
      </c>
      <c r="L90" s="162"/>
      <c r="M90" s="163"/>
      <c r="N90" s="162"/>
      <c r="O90" s="164"/>
      <c r="P90" s="399" t="e">
        <f>#REF!</f>
        <v>#REF!</v>
      </c>
      <c r="Q90" s="399">
        <v>0</v>
      </c>
      <c r="R90" s="284"/>
      <c r="S90" s="128"/>
      <c r="T90" s="129"/>
      <c r="U90" s="129"/>
      <c r="V90" s="129" t="s">
        <v>352</v>
      </c>
      <c r="W90" s="129" t="s">
        <v>352</v>
      </c>
      <c r="X90" s="129" t="s">
        <v>352</v>
      </c>
      <c r="Y90" s="129" t="s">
        <v>352</v>
      </c>
      <c r="Z90" s="3" t="e">
        <f t="shared" si="2"/>
        <v>#REF!</v>
      </c>
    </row>
    <row r="91" spans="1:26" ht="13.5">
      <c r="A91" s="24" t="s">
        <v>2228</v>
      </c>
      <c r="B91" s="161" t="s">
        <v>816</v>
      </c>
      <c r="C91" s="94" t="s">
        <v>398</v>
      </c>
      <c r="D91" s="161">
        <v>1990</v>
      </c>
      <c r="E91" s="26" t="s">
        <v>2286</v>
      </c>
      <c r="F91" s="24" t="str">
        <f t="shared" si="3"/>
        <v>OB199022</v>
      </c>
      <c r="G91" s="267" t="s">
        <v>1936</v>
      </c>
      <c r="H91" s="213" t="s">
        <v>3000</v>
      </c>
      <c r="I91" s="161" t="e">
        <f>VLOOKUP(A91,#REF!,6,FALSE)</f>
        <v>#REF!</v>
      </c>
      <c r="J91" s="161" t="s">
        <v>816</v>
      </c>
      <c r="K91" s="161">
        <v>1990</v>
      </c>
      <c r="L91" s="162"/>
      <c r="M91" s="163"/>
      <c r="N91" s="162"/>
      <c r="O91" s="164"/>
      <c r="P91" s="399" t="e">
        <f>#REF!</f>
        <v>#REF!</v>
      </c>
      <c r="Q91" s="399">
        <v>0</v>
      </c>
      <c r="R91" s="284"/>
      <c r="S91" s="128"/>
      <c r="T91" s="129"/>
      <c r="U91" s="129"/>
      <c r="V91" s="129" t="s">
        <v>352</v>
      </c>
      <c r="W91" s="129" t="s">
        <v>352</v>
      </c>
      <c r="X91" s="129" t="s">
        <v>352</v>
      </c>
      <c r="Y91" s="129" t="s">
        <v>352</v>
      </c>
      <c r="Z91" s="3" t="e">
        <f t="shared" si="2"/>
        <v>#REF!</v>
      </c>
    </row>
    <row r="92" spans="1:26" ht="13.5">
      <c r="A92" s="24" t="s">
        <v>2229</v>
      </c>
      <c r="B92" s="161" t="s">
        <v>816</v>
      </c>
      <c r="C92" s="94" t="s">
        <v>398</v>
      </c>
      <c r="D92" s="161">
        <v>1990</v>
      </c>
      <c r="E92" s="26" t="s">
        <v>2287</v>
      </c>
      <c r="F92" s="24" t="str">
        <f t="shared" si="3"/>
        <v>OB199023</v>
      </c>
      <c r="G92" s="267" t="s">
        <v>2293</v>
      </c>
      <c r="H92" s="213" t="s">
        <v>3245</v>
      </c>
      <c r="I92" s="161" t="e">
        <f>VLOOKUP(A92,#REF!,6,FALSE)</f>
        <v>#REF!</v>
      </c>
      <c r="J92" s="161" t="s">
        <v>816</v>
      </c>
      <c r="K92" s="161">
        <v>1990</v>
      </c>
      <c r="L92" s="162"/>
      <c r="M92" s="163"/>
      <c r="N92" s="162"/>
      <c r="O92" s="164"/>
      <c r="P92" s="399" t="e">
        <f>#REF!</f>
        <v>#REF!</v>
      </c>
      <c r="Q92" s="399">
        <v>0</v>
      </c>
      <c r="R92" s="284">
        <v>12000</v>
      </c>
      <c r="S92" s="128"/>
      <c r="T92" s="129"/>
      <c r="U92" s="129"/>
      <c r="V92" s="129" t="s">
        <v>352</v>
      </c>
      <c r="W92" s="129" t="s">
        <v>352</v>
      </c>
      <c r="X92" s="129" t="s">
        <v>352</v>
      </c>
      <c r="Y92" s="129" t="s">
        <v>352</v>
      </c>
      <c r="Z92" s="3" t="e">
        <f t="shared" si="2"/>
        <v>#REF!</v>
      </c>
    </row>
    <row r="93" spans="1:26" ht="13.5">
      <c r="A93" s="24" t="s">
        <v>2230</v>
      </c>
      <c r="B93" s="161" t="s">
        <v>816</v>
      </c>
      <c r="C93" s="94" t="s">
        <v>398</v>
      </c>
      <c r="D93" s="161">
        <v>1990</v>
      </c>
      <c r="E93" s="26" t="s">
        <v>2288</v>
      </c>
      <c r="F93" s="24" t="str">
        <f t="shared" si="3"/>
        <v>OB199024</v>
      </c>
      <c r="G93" s="267" t="s">
        <v>1923</v>
      </c>
      <c r="H93" s="213" t="s">
        <v>3246</v>
      </c>
      <c r="I93" s="161" t="e">
        <f>VLOOKUP(A93,#REF!,6,FALSE)</f>
        <v>#REF!</v>
      </c>
      <c r="J93" s="161" t="s">
        <v>816</v>
      </c>
      <c r="K93" s="161">
        <v>1990</v>
      </c>
      <c r="L93" s="162"/>
      <c r="M93" s="163"/>
      <c r="N93" s="162"/>
      <c r="O93" s="164"/>
      <c r="P93" s="399" t="e">
        <f>#REF!</f>
        <v>#REF!</v>
      </c>
      <c r="Q93" s="399">
        <v>0</v>
      </c>
      <c r="R93" s="284"/>
      <c r="S93" s="128"/>
      <c r="T93" s="129"/>
      <c r="U93" s="129"/>
      <c r="V93" s="129" t="s">
        <v>352</v>
      </c>
      <c r="W93" s="129" t="s">
        <v>352</v>
      </c>
      <c r="X93" s="129" t="s">
        <v>352</v>
      </c>
      <c r="Y93" s="129" t="s">
        <v>352</v>
      </c>
      <c r="Z93" s="3" t="e">
        <f t="shared" si="2"/>
        <v>#REF!</v>
      </c>
    </row>
    <row r="94" spans="1:26" ht="13.5">
      <c r="A94" s="24" t="s">
        <v>2231</v>
      </c>
      <c r="B94" s="161" t="s">
        <v>816</v>
      </c>
      <c r="C94" s="94" t="s">
        <v>398</v>
      </c>
      <c r="D94" s="161">
        <v>1990</v>
      </c>
      <c r="E94" s="26" t="s">
        <v>2289</v>
      </c>
      <c r="F94" s="24" t="str">
        <f t="shared" si="3"/>
        <v>OB199025</v>
      </c>
      <c r="G94" s="267" t="s">
        <v>1924</v>
      </c>
      <c r="H94" s="213" t="s">
        <v>3247</v>
      </c>
      <c r="I94" s="161" t="e">
        <f>VLOOKUP(A94,#REF!,6,FALSE)</f>
        <v>#REF!</v>
      </c>
      <c r="J94" s="161" t="s">
        <v>816</v>
      </c>
      <c r="K94" s="161">
        <v>1990</v>
      </c>
      <c r="L94" s="162"/>
      <c r="M94" s="163"/>
      <c r="N94" s="162" t="s">
        <v>45</v>
      </c>
      <c r="O94" s="164"/>
      <c r="P94" s="399" t="e">
        <f>#REF!</f>
        <v>#REF!</v>
      </c>
      <c r="Q94" s="399">
        <v>0</v>
      </c>
      <c r="R94" s="284">
        <v>12000</v>
      </c>
      <c r="S94" s="128"/>
      <c r="T94" s="129"/>
      <c r="U94" s="129"/>
      <c r="V94" s="129" t="s">
        <v>352</v>
      </c>
      <c r="W94" s="129">
        <v>12000</v>
      </c>
      <c r="X94" s="129">
        <v>12000</v>
      </c>
      <c r="Y94" s="129">
        <v>12000</v>
      </c>
      <c r="Z94" s="3" t="e">
        <f t="shared" si="2"/>
        <v>#REF!</v>
      </c>
    </row>
    <row r="95" spans="1:26" ht="13.5">
      <c r="A95" s="24" t="s">
        <v>2232</v>
      </c>
      <c r="B95" s="161" t="s">
        <v>816</v>
      </c>
      <c r="C95" s="94" t="s">
        <v>398</v>
      </c>
      <c r="D95" s="161">
        <v>1990</v>
      </c>
      <c r="E95" s="26" t="s">
        <v>2290</v>
      </c>
      <c r="F95" s="24" t="str">
        <f t="shared" si="3"/>
        <v>OB199026</v>
      </c>
      <c r="G95" s="291" t="s">
        <v>1925</v>
      </c>
      <c r="H95" s="292" t="s">
        <v>2756</v>
      </c>
      <c r="I95" s="161" t="e">
        <f>VLOOKUP(A95,#REF!,6,FALSE)</f>
        <v>#REF!</v>
      </c>
      <c r="J95" s="161" t="s">
        <v>816</v>
      </c>
      <c r="K95" s="161">
        <v>1990</v>
      </c>
      <c r="L95" s="162"/>
      <c r="M95" s="166" t="s">
        <v>45</v>
      </c>
      <c r="N95" s="167"/>
      <c r="O95" s="192"/>
      <c r="P95" s="399" t="e">
        <f>#REF!</f>
        <v>#REF!</v>
      </c>
      <c r="Q95" s="399">
        <v>0</v>
      </c>
      <c r="R95" s="284">
        <v>12000</v>
      </c>
      <c r="S95" s="128">
        <v>12000</v>
      </c>
      <c r="T95" s="129">
        <v>12000</v>
      </c>
      <c r="U95" s="129">
        <v>12000</v>
      </c>
      <c r="V95" s="129"/>
      <c r="W95" s="129">
        <v>0</v>
      </c>
      <c r="X95" s="129" t="s">
        <v>352</v>
      </c>
      <c r="Y95" s="129">
        <v>12000</v>
      </c>
      <c r="Z95" s="3" t="e">
        <f t="shared" si="2"/>
        <v>#REF!</v>
      </c>
    </row>
    <row r="96" spans="1:26" ht="13.5">
      <c r="A96" s="24" t="s">
        <v>2233</v>
      </c>
      <c r="B96" s="161" t="s">
        <v>816</v>
      </c>
      <c r="C96" s="94" t="s">
        <v>398</v>
      </c>
      <c r="D96" s="161">
        <v>1990</v>
      </c>
      <c r="E96" s="26" t="s">
        <v>2291</v>
      </c>
      <c r="F96" s="24" t="str">
        <f t="shared" si="3"/>
        <v>OB199027</v>
      </c>
      <c r="G96" s="267" t="s">
        <v>1926</v>
      </c>
      <c r="H96" s="213" t="s">
        <v>3248</v>
      </c>
      <c r="I96" s="161" t="e">
        <f>VLOOKUP(A96,#REF!,6,FALSE)</f>
        <v>#REF!</v>
      </c>
      <c r="J96" s="161" t="s">
        <v>816</v>
      </c>
      <c r="K96" s="161">
        <v>1990</v>
      </c>
      <c r="L96" s="162"/>
      <c r="M96" s="307" t="s">
        <v>45</v>
      </c>
      <c r="N96" s="167"/>
      <c r="O96" s="192"/>
      <c r="P96" s="399" t="e">
        <f>#REF!</f>
        <v>#REF!</v>
      </c>
      <c r="Q96" s="399">
        <v>0</v>
      </c>
      <c r="R96" s="298">
        <v>12000</v>
      </c>
      <c r="S96" s="190">
        <v>12000</v>
      </c>
      <c r="T96" s="218">
        <v>12000</v>
      </c>
      <c r="U96" s="218">
        <v>12000</v>
      </c>
      <c r="V96" s="129"/>
      <c r="W96" s="129" t="s">
        <v>352</v>
      </c>
      <c r="X96" s="129">
        <v>12000</v>
      </c>
      <c r="Y96" s="129">
        <v>12000</v>
      </c>
      <c r="Z96" s="3" t="e">
        <f t="shared" si="2"/>
        <v>#REF!</v>
      </c>
    </row>
    <row r="97" spans="1:25" ht="13.5">
      <c r="A97" s="105"/>
      <c r="B97" s="37"/>
      <c r="C97" s="105"/>
      <c r="D97" s="105"/>
      <c r="E97" s="106"/>
      <c r="F97" s="105"/>
      <c r="G97" s="168">
        <f>COUNTA(G70:G96)</f>
        <v>27</v>
      </c>
      <c r="H97" s="168"/>
      <c r="I97" s="161"/>
      <c r="J97" s="170"/>
      <c r="K97" s="170"/>
      <c r="L97" s="171">
        <f>COUNTA(L70:L96)</f>
        <v>0</v>
      </c>
      <c r="M97" s="308">
        <f>COUNTA(M70:M96)</f>
        <v>9</v>
      </c>
      <c r="N97" s="272">
        <f>COUNTA(N70:N96)</f>
        <v>3</v>
      </c>
      <c r="O97" s="309"/>
      <c r="P97" s="310"/>
      <c r="Q97" s="310"/>
      <c r="R97" s="311"/>
      <c r="S97" s="128"/>
      <c r="T97" s="129"/>
      <c r="U97" s="129"/>
      <c r="V97" s="207"/>
      <c r="W97" s="207"/>
      <c r="X97" s="207"/>
      <c r="Y97" s="207"/>
    </row>
    <row r="98" spans="2:25" ht="13.5">
      <c r="B98" s="37"/>
      <c r="G98" s="179"/>
      <c r="H98" s="179"/>
      <c r="I98" s="161"/>
      <c r="J98" s="179"/>
      <c r="K98" s="179"/>
      <c r="L98" s="180"/>
      <c r="M98" s="173">
        <f>COUNTA(G70:G96)-COUNTA(L70:L96)</f>
        <v>27</v>
      </c>
      <c r="N98" s="172"/>
      <c r="O98" s="174"/>
      <c r="P98" s="302">
        <f>COUNTIF(P70:P96,12000)+COUNTIF(P70:P96,24000)</f>
        <v>0</v>
      </c>
      <c r="Q98" s="302">
        <v>3</v>
      </c>
      <c r="R98" s="302">
        <v>19</v>
      </c>
      <c r="S98" s="176">
        <v>10</v>
      </c>
      <c r="T98" s="141">
        <f>COUNTA(T70:T96)</f>
        <v>8</v>
      </c>
      <c r="U98" s="141">
        <f>COUNTA(U70:U96)</f>
        <v>8</v>
      </c>
      <c r="V98" s="142"/>
      <c r="W98" s="142"/>
      <c r="X98" s="142"/>
      <c r="Y98" s="142"/>
    </row>
    <row r="99" spans="2:25" ht="13.5">
      <c r="B99" s="37"/>
      <c r="G99" s="177"/>
      <c r="H99" s="177"/>
      <c r="I99" s="161"/>
      <c r="J99" s="179"/>
      <c r="K99" s="179"/>
      <c r="L99" s="180"/>
      <c r="M99" s="166" t="s">
        <v>2805</v>
      </c>
      <c r="N99" s="167"/>
      <c r="O99" s="181"/>
      <c r="P99" s="181" t="e">
        <f>SUM(P70:P96)</f>
        <v>#REF!</v>
      </c>
      <c r="Q99" s="181">
        <v>36000</v>
      </c>
      <c r="R99" s="312">
        <v>228000</v>
      </c>
      <c r="S99" s="128">
        <v>120000</v>
      </c>
      <c r="T99" s="129">
        <f>SUM(T70:T96)</f>
        <v>96000</v>
      </c>
      <c r="U99" s="129">
        <f>SUM(U70:U96)</f>
        <v>96000</v>
      </c>
      <c r="V99" s="142"/>
      <c r="W99" s="142"/>
      <c r="X99" s="142"/>
      <c r="Y99" s="142"/>
    </row>
    <row r="100" spans="2:25" ht="13.5">
      <c r="B100" s="37"/>
      <c r="G100" s="177"/>
      <c r="H100" s="177"/>
      <c r="I100" s="161"/>
      <c r="J100" s="179"/>
      <c r="K100" s="179"/>
      <c r="L100" s="180"/>
      <c r="M100" s="166" t="s">
        <v>2806</v>
      </c>
      <c r="N100" s="167"/>
      <c r="O100" s="181"/>
      <c r="P100" s="181">
        <f>$M98*12000</f>
        <v>324000</v>
      </c>
      <c r="Q100" s="181">
        <v>324000</v>
      </c>
      <c r="R100" s="312">
        <v>324000</v>
      </c>
      <c r="S100" s="128">
        <v>324000</v>
      </c>
      <c r="T100" s="129">
        <f>$M98*12000</f>
        <v>324000</v>
      </c>
      <c r="U100" s="129">
        <f>$M98*12000</f>
        <v>324000</v>
      </c>
      <c r="V100" s="142"/>
      <c r="W100" s="142"/>
      <c r="X100" s="142"/>
      <c r="Y100" s="142"/>
    </row>
    <row r="101" spans="2:25" ht="13.5">
      <c r="B101" s="37"/>
      <c r="G101" s="177"/>
      <c r="H101" s="177"/>
      <c r="I101" s="161"/>
      <c r="J101" s="179"/>
      <c r="K101" s="179"/>
      <c r="L101" s="180"/>
      <c r="M101" s="183" t="s">
        <v>3209</v>
      </c>
      <c r="N101" s="182"/>
      <c r="O101" s="184"/>
      <c r="P101" s="184" t="e">
        <f>P99-P100</f>
        <v>#REF!</v>
      </c>
      <c r="Q101" s="184">
        <v>-288000</v>
      </c>
      <c r="R101" s="312">
        <v>-96000</v>
      </c>
      <c r="S101" s="128">
        <v>-204000</v>
      </c>
      <c r="T101" s="129">
        <f>T99-T100</f>
        <v>-228000</v>
      </c>
      <c r="U101" s="129">
        <f>U99-U100</f>
        <v>-228000</v>
      </c>
      <c r="V101" s="142"/>
      <c r="W101" s="142"/>
      <c r="X101" s="142"/>
      <c r="Y101" s="142"/>
    </row>
    <row r="102" spans="2:25" ht="13.5">
      <c r="B102" s="37"/>
      <c r="G102" s="177"/>
      <c r="H102" s="177"/>
      <c r="I102" s="161"/>
      <c r="J102" s="179"/>
      <c r="K102" s="179"/>
      <c r="L102" s="180"/>
      <c r="M102" s="186" t="s">
        <v>3210</v>
      </c>
      <c r="N102" s="185"/>
      <c r="O102" s="187"/>
      <c r="P102" s="233">
        <f>P98/$M98</f>
        <v>0</v>
      </c>
      <c r="Q102" s="233">
        <v>0.1111111111111111</v>
      </c>
      <c r="R102" s="313">
        <v>0.7037037037037037</v>
      </c>
      <c r="S102" s="189">
        <v>0.37037037037037035</v>
      </c>
      <c r="T102" s="156">
        <f>T98/$M98</f>
        <v>0.2962962962962963</v>
      </c>
      <c r="U102" s="156">
        <f>U98/$M98</f>
        <v>0.2962962962962963</v>
      </c>
      <c r="V102" s="142"/>
      <c r="W102" s="142"/>
      <c r="X102" s="142"/>
      <c r="Y102" s="142"/>
    </row>
    <row r="103" spans="2:25" ht="13.5">
      <c r="B103" s="60"/>
      <c r="G103" s="177"/>
      <c r="H103" s="177"/>
      <c r="I103" s="161"/>
      <c r="J103" s="179"/>
      <c r="K103" s="179"/>
      <c r="L103" s="180"/>
      <c r="M103" s="180"/>
      <c r="N103" s="162"/>
      <c r="O103" s="164"/>
      <c r="P103" s="290"/>
      <c r="Q103" s="290"/>
      <c r="R103" s="298"/>
      <c r="S103" s="142"/>
      <c r="T103" s="142"/>
      <c r="U103" s="142"/>
      <c r="V103" s="142"/>
      <c r="W103" s="142"/>
      <c r="X103" s="142"/>
      <c r="Y103" s="142"/>
    </row>
    <row r="104" spans="1:26" ht="13.5">
      <c r="A104" s="24" t="s">
        <v>2234</v>
      </c>
      <c r="B104" s="161" t="s">
        <v>1932</v>
      </c>
      <c r="C104" s="94" t="s">
        <v>398</v>
      </c>
      <c r="D104" s="161">
        <v>1991</v>
      </c>
      <c r="E104" s="26" t="s">
        <v>1545</v>
      </c>
      <c r="F104" s="24" t="str">
        <f>CONCATENATE(C104,D104,E104)</f>
        <v>OB199101</v>
      </c>
      <c r="G104" s="213" t="s">
        <v>3249</v>
      </c>
      <c r="H104" s="213" t="s">
        <v>1064</v>
      </c>
      <c r="I104" s="161" t="e">
        <f>VLOOKUP(A104,#REF!,6,FALSE)</f>
        <v>#REF!</v>
      </c>
      <c r="J104" s="161" t="s">
        <v>1932</v>
      </c>
      <c r="K104" s="161">
        <v>1991</v>
      </c>
      <c r="L104" s="162"/>
      <c r="M104" s="163"/>
      <c r="N104" s="162"/>
      <c r="O104" s="164"/>
      <c r="P104" s="399" t="e">
        <f>#REF!</f>
        <v>#REF!</v>
      </c>
      <c r="Q104" s="399">
        <v>0</v>
      </c>
      <c r="R104" s="314">
        <v>12000</v>
      </c>
      <c r="S104" s="128"/>
      <c r="T104" s="129"/>
      <c r="U104" s="129"/>
      <c r="V104" s="129" t="s">
        <v>352</v>
      </c>
      <c r="W104" s="129" t="s">
        <v>352</v>
      </c>
      <c r="X104" s="129" t="s">
        <v>352</v>
      </c>
      <c r="Y104" s="129" t="s">
        <v>352</v>
      </c>
      <c r="Z104" s="3" t="e">
        <f aca="true" t="shared" si="4" ref="Z104:Z130">IF(P104,12000)</f>
        <v>#REF!</v>
      </c>
    </row>
    <row r="105" spans="1:26" ht="13.5">
      <c r="A105" s="24" t="s">
        <v>2235</v>
      </c>
      <c r="B105" s="161" t="s">
        <v>1932</v>
      </c>
      <c r="C105" s="94" t="s">
        <v>398</v>
      </c>
      <c r="D105" s="161">
        <v>1991</v>
      </c>
      <c r="E105" s="26" t="s">
        <v>2262</v>
      </c>
      <c r="F105" s="24" t="str">
        <f aca="true" t="shared" si="5" ref="F105:F130">CONCATENATE(C105,D105,E105)</f>
        <v>OB199102</v>
      </c>
      <c r="G105" s="267" t="s">
        <v>1927</v>
      </c>
      <c r="H105" s="213" t="s">
        <v>1092</v>
      </c>
      <c r="I105" s="161" t="e">
        <f>VLOOKUP(A105,#REF!,6,FALSE)</f>
        <v>#REF!</v>
      </c>
      <c r="J105" s="161" t="s">
        <v>1932</v>
      </c>
      <c r="K105" s="161">
        <v>1991</v>
      </c>
      <c r="L105" s="162"/>
      <c r="M105" s="163"/>
      <c r="N105" s="162"/>
      <c r="O105" s="164"/>
      <c r="P105" s="399" t="e">
        <f>#REF!</f>
        <v>#REF!</v>
      </c>
      <c r="Q105" s="399">
        <v>0</v>
      </c>
      <c r="R105" s="284">
        <v>12000</v>
      </c>
      <c r="S105" s="128"/>
      <c r="T105" s="129"/>
      <c r="U105" s="129"/>
      <c r="V105" s="129" t="s">
        <v>352</v>
      </c>
      <c r="W105" s="129">
        <v>0</v>
      </c>
      <c r="X105" s="129">
        <v>0</v>
      </c>
      <c r="Y105" s="129" t="s">
        <v>352</v>
      </c>
      <c r="Z105" s="3" t="e">
        <f t="shared" si="4"/>
        <v>#REF!</v>
      </c>
    </row>
    <row r="106" spans="1:26" ht="13.5">
      <c r="A106" s="24" t="s">
        <v>2236</v>
      </c>
      <c r="B106" s="161" t="s">
        <v>1932</v>
      </c>
      <c r="C106" s="94" t="s">
        <v>398</v>
      </c>
      <c r="D106" s="161">
        <v>1991</v>
      </c>
      <c r="E106" s="26" t="s">
        <v>2264</v>
      </c>
      <c r="F106" s="24" t="str">
        <f t="shared" si="5"/>
        <v>OB199103</v>
      </c>
      <c r="G106" s="267" t="s">
        <v>1928</v>
      </c>
      <c r="H106" s="213" t="s">
        <v>1534</v>
      </c>
      <c r="I106" s="161" t="e">
        <f>VLOOKUP(A106,#REF!,6,FALSE)</f>
        <v>#REF!</v>
      </c>
      <c r="J106" s="161" t="s">
        <v>1932</v>
      </c>
      <c r="K106" s="161">
        <v>1991</v>
      </c>
      <c r="L106" s="162"/>
      <c r="M106" s="166" t="s">
        <v>45</v>
      </c>
      <c r="N106" s="167"/>
      <c r="O106" s="192"/>
      <c r="P106" s="399" t="e">
        <f>#REF!</f>
        <v>#REF!</v>
      </c>
      <c r="Q106" s="399">
        <v>0</v>
      </c>
      <c r="R106" s="284">
        <v>12000</v>
      </c>
      <c r="S106" s="128">
        <v>12000</v>
      </c>
      <c r="T106" s="129">
        <v>12000</v>
      </c>
      <c r="U106" s="129">
        <v>12000</v>
      </c>
      <c r="V106" s="129" t="s">
        <v>352</v>
      </c>
      <c r="W106" s="129">
        <v>0</v>
      </c>
      <c r="X106" s="129">
        <v>0</v>
      </c>
      <c r="Y106" s="129" t="s">
        <v>352</v>
      </c>
      <c r="Z106" s="3" t="e">
        <f t="shared" si="4"/>
        <v>#REF!</v>
      </c>
    </row>
    <row r="107" spans="1:26" ht="13.5">
      <c r="A107" s="24" t="s">
        <v>2237</v>
      </c>
      <c r="B107" s="161" t="s">
        <v>1932</v>
      </c>
      <c r="C107" s="94" t="s">
        <v>398</v>
      </c>
      <c r="D107" s="161">
        <v>1991</v>
      </c>
      <c r="E107" s="26" t="s">
        <v>2266</v>
      </c>
      <c r="F107" s="24" t="str">
        <f t="shared" si="5"/>
        <v>OB199104</v>
      </c>
      <c r="G107" s="267" t="s">
        <v>1929</v>
      </c>
      <c r="H107" s="213" t="s">
        <v>3250</v>
      </c>
      <c r="I107" s="161" t="e">
        <f>VLOOKUP(A107,#REF!,6,FALSE)</f>
        <v>#REF!</v>
      </c>
      <c r="J107" s="161" t="s">
        <v>1932</v>
      </c>
      <c r="K107" s="161">
        <v>1991</v>
      </c>
      <c r="L107" s="162"/>
      <c r="M107" s="163"/>
      <c r="N107" s="162"/>
      <c r="O107" s="164"/>
      <c r="P107" s="399" t="e">
        <f>#REF!</f>
        <v>#REF!</v>
      </c>
      <c r="Q107" s="399">
        <v>0</v>
      </c>
      <c r="R107" s="284"/>
      <c r="S107" s="128"/>
      <c r="T107" s="129"/>
      <c r="U107" s="129"/>
      <c r="V107" s="129" t="s">
        <v>352</v>
      </c>
      <c r="W107" s="129" t="s">
        <v>352</v>
      </c>
      <c r="X107" s="129" t="s">
        <v>352</v>
      </c>
      <c r="Y107" s="129" t="s">
        <v>352</v>
      </c>
      <c r="Z107" s="3" t="e">
        <f t="shared" si="4"/>
        <v>#REF!</v>
      </c>
    </row>
    <row r="108" spans="1:26" ht="13.5">
      <c r="A108" s="24" t="s">
        <v>2238</v>
      </c>
      <c r="B108" s="161" t="s">
        <v>1932</v>
      </c>
      <c r="C108" s="94" t="s">
        <v>398</v>
      </c>
      <c r="D108" s="161">
        <v>1991</v>
      </c>
      <c r="E108" s="26" t="s">
        <v>2268</v>
      </c>
      <c r="F108" s="24" t="str">
        <f t="shared" si="5"/>
        <v>OB199105</v>
      </c>
      <c r="G108" s="267" t="s">
        <v>1930</v>
      </c>
      <c r="H108" s="213" t="s">
        <v>3251</v>
      </c>
      <c r="I108" s="161" t="e">
        <f>VLOOKUP(A108,#REF!,6,FALSE)</f>
        <v>#REF!</v>
      </c>
      <c r="J108" s="161" t="s">
        <v>1932</v>
      </c>
      <c r="K108" s="161">
        <v>1991</v>
      </c>
      <c r="L108" s="162"/>
      <c r="M108" s="163"/>
      <c r="N108" s="162"/>
      <c r="O108" s="164" t="s">
        <v>3252</v>
      </c>
      <c r="P108" s="399" t="e">
        <f>#REF!</f>
        <v>#REF!</v>
      </c>
      <c r="Q108" s="399">
        <v>0</v>
      </c>
      <c r="R108" s="284">
        <v>12000</v>
      </c>
      <c r="S108" s="128">
        <v>12000</v>
      </c>
      <c r="T108" s="129">
        <v>12000</v>
      </c>
      <c r="U108" s="129">
        <v>12000</v>
      </c>
      <c r="V108" s="129" t="s">
        <v>352</v>
      </c>
      <c r="W108" s="129" t="s">
        <v>352</v>
      </c>
      <c r="X108" s="129" t="s">
        <v>352</v>
      </c>
      <c r="Y108" s="129" t="s">
        <v>352</v>
      </c>
      <c r="Z108" s="3" t="e">
        <f t="shared" si="4"/>
        <v>#REF!</v>
      </c>
    </row>
    <row r="109" spans="1:26" ht="13.5">
      <c r="A109" s="24" t="s">
        <v>2239</v>
      </c>
      <c r="B109" s="161" t="s">
        <v>1932</v>
      </c>
      <c r="C109" s="94" t="s">
        <v>398</v>
      </c>
      <c r="D109" s="161">
        <v>1991</v>
      </c>
      <c r="E109" s="26" t="s">
        <v>2270</v>
      </c>
      <c r="F109" s="24" t="str">
        <f t="shared" si="5"/>
        <v>OB199106</v>
      </c>
      <c r="G109" s="306" t="s">
        <v>124</v>
      </c>
      <c r="H109" s="256" t="s">
        <v>635</v>
      </c>
      <c r="I109" s="161" t="e">
        <f>VLOOKUP(A109,#REF!,6,FALSE)</f>
        <v>#REF!</v>
      </c>
      <c r="J109" s="161" t="s">
        <v>1932</v>
      </c>
      <c r="K109" s="161">
        <v>1991</v>
      </c>
      <c r="L109" s="162"/>
      <c r="M109" s="166"/>
      <c r="N109" s="167" t="s">
        <v>45</v>
      </c>
      <c r="O109" s="192"/>
      <c r="P109" s="399" t="e">
        <f>#REF!</f>
        <v>#REF!</v>
      </c>
      <c r="Q109" s="399">
        <v>0</v>
      </c>
      <c r="R109" s="284">
        <v>12000</v>
      </c>
      <c r="S109" s="128">
        <v>12000</v>
      </c>
      <c r="T109" s="129">
        <v>12000</v>
      </c>
      <c r="U109" s="129">
        <v>12000</v>
      </c>
      <c r="V109" s="129">
        <v>12000</v>
      </c>
      <c r="W109" s="129">
        <v>12000</v>
      </c>
      <c r="X109" s="129">
        <v>12000</v>
      </c>
      <c r="Y109" s="129">
        <v>12000</v>
      </c>
      <c r="Z109" s="3" t="e">
        <f t="shared" si="4"/>
        <v>#REF!</v>
      </c>
    </row>
    <row r="110" spans="1:26" ht="13.5">
      <c r="A110" s="24" t="s">
        <v>2240</v>
      </c>
      <c r="B110" s="161" t="s">
        <v>1932</v>
      </c>
      <c r="C110" s="94" t="s">
        <v>398</v>
      </c>
      <c r="D110" s="161">
        <v>1991</v>
      </c>
      <c r="E110" s="26" t="s">
        <v>2271</v>
      </c>
      <c r="F110" s="24" t="str">
        <f t="shared" si="5"/>
        <v>OB199107</v>
      </c>
      <c r="G110" s="267" t="s">
        <v>125</v>
      </c>
      <c r="H110" s="213" t="s">
        <v>3220</v>
      </c>
      <c r="I110" s="161" t="e">
        <f>VLOOKUP(A110,#REF!,6,FALSE)</f>
        <v>#REF!</v>
      </c>
      <c r="J110" s="161" t="s">
        <v>1932</v>
      </c>
      <c r="K110" s="161">
        <v>1991</v>
      </c>
      <c r="L110" s="162"/>
      <c r="M110" s="166"/>
      <c r="N110" s="167"/>
      <c r="O110" s="192"/>
      <c r="P110" s="399" t="e">
        <f>#REF!</f>
        <v>#REF!</v>
      </c>
      <c r="Q110" s="399">
        <v>0</v>
      </c>
      <c r="R110" s="284">
        <v>24000</v>
      </c>
      <c r="S110" s="128"/>
      <c r="T110" s="129"/>
      <c r="U110" s="129">
        <v>12000</v>
      </c>
      <c r="V110" s="129">
        <v>0</v>
      </c>
      <c r="W110" s="129">
        <v>0</v>
      </c>
      <c r="X110" s="129" t="s">
        <v>352</v>
      </c>
      <c r="Y110" s="129">
        <v>12000</v>
      </c>
      <c r="Z110" s="3" t="e">
        <f t="shared" si="4"/>
        <v>#REF!</v>
      </c>
    </row>
    <row r="111" spans="1:26" ht="13.5">
      <c r="A111" s="24" t="s">
        <v>2241</v>
      </c>
      <c r="B111" s="161" t="s">
        <v>1932</v>
      </c>
      <c r="C111" s="94" t="s">
        <v>398</v>
      </c>
      <c r="D111" s="161">
        <v>1991</v>
      </c>
      <c r="E111" s="26" t="s">
        <v>2272</v>
      </c>
      <c r="F111" s="24" t="str">
        <f t="shared" si="5"/>
        <v>OB199108</v>
      </c>
      <c r="G111" s="267" t="s">
        <v>126</v>
      </c>
      <c r="H111" s="213" t="s">
        <v>2901</v>
      </c>
      <c r="I111" s="161" t="e">
        <f>VLOOKUP(A111,#REF!,6,FALSE)</f>
        <v>#REF!</v>
      </c>
      <c r="J111" s="161" t="s">
        <v>1932</v>
      </c>
      <c r="K111" s="161">
        <v>1991</v>
      </c>
      <c r="L111" s="162"/>
      <c r="M111" s="166" t="s">
        <v>45</v>
      </c>
      <c r="N111" s="167"/>
      <c r="O111" s="192"/>
      <c r="P111" s="399" t="e">
        <f>#REF!</f>
        <v>#REF!</v>
      </c>
      <c r="Q111" s="399">
        <v>0</v>
      </c>
      <c r="R111" s="284">
        <v>12000</v>
      </c>
      <c r="S111" s="128">
        <v>12000</v>
      </c>
      <c r="T111" s="129">
        <v>12000</v>
      </c>
      <c r="U111" s="129">
        <v>12000</v>
      </c>
      <c r="V111" s="129">
        <v>12000</v>
      </c>
      <c r="W111" s="129">
        <v>12000</v>
      </c>
      <c r="X111" s="129">
        <v>12000</v>
      </c>
      <c r="Y111" s="129">
        <v>12000</v>
      </c>
      <c r="Z111" s="3" t="e">
        <f t="shared" si="4"/>
        <v>#REF!</v>
      </c>
    </row>
    <row r="112" spans="1:26" ht="13.5">
      <c r="A112" s="24" t="s">
        <v>2242</v>
      </c>
      <c r="B112" s="161" t="s">
        <v>1932</v>
      </c>
      <c r="C112" s="94" t="s">
        <v>398</v>
      </c>
      <c r="D112" s="161">
        <v>1991</v>
      </c>
      <c r="E112" s="26" t="s">
        <v>2273</v>
      </c>
      <c r="F112" s="24" t="str">
        <f t="shared" si="5"/>
        <v>OB199109</v>
      </c>
      <c r="G112" s="291" t="s">
        <v>127</v>
      </c>
      <c r="H112" s="292" t="s">
        <v>753</v>
      </c>
      <c r="I112" s="161" t="e">
        <f>VLOOKUP(A112,#REF!,6,FALSE)</f>
        <v>#REF!</v>
      </c>
      <c r="J112" s="161" t="s">
        <v>1932</v>
      </c>
      <c r="K112" s="161">
        <v>1991</v>
      </c>
      <c r="L112" s="162"/>
      <c r="M112" s="166" t="s">
        <v>45</v>
      </c>
      <c r="N112" s="167"/>
      <c r="O112" s="192"/>
      <c r="P112" s="399" t="e">
        <f>#REF!</f>
        <v>#REF!</v>
      </c>
      <c r="Q112" s="399">
        <v>0</v>
      </c>
      <c r="R112" s="284">
        <v>12000</v>
      </c>
      <c r="S112" s="128">
        <v>12000</v>
      </c>
      <c r="T112" s="129">
        <v>12000</v>
      </c>
      <c r="U112" s="129">
        <v>12000</v>
      </c>
      <c r="V112" s="129">
        <v>0</v>
      </c>
      <c r="W112" s="129">
        <v>0</v>
      </c>
      <c r="X112" s="129" t="s">
        <v>352</v>
      </c>
      <c r="Y112" s="129">
        <v>12000</v>
      </c>
      <c r="Z112" s="3" t="e">
        <f t="shared" si="4"/>
        <v>#REF!</v>
      </c>
    </row>
    <row r="113" spans="1:26" ht="13.5">
      <c r="A113" s="24" t="s">
        <v>2243</v>
      </c>
      <c r="B113" s="161" t="s">
        <v>1932</v>
      </c>
      <c r="C113" s="94" t="s">
        <v>398</v>
      </c>
      <c r="D113" s="161">
        <v>1991</v>
      </c>
      <c r="E113" s="26" t="s">
        <v>2274</v>
      </c>
      <c r="F113" s="24" t="str">
        <f t="shared" si="5"/>
        <v>OB199110</v>
      </c>
      <c r="G113" s="267" t="s">
        <v>128</v>
      </c>
      <c r="H113" s="213" t="s">
        <v>366</v>
      </c>
      <c r="I113" s="161" t="e">
        <f>VLOOKUP(A113,#REF!,6,FALSE)</f>
        <v>#REF!</v>
      </c>
      <c r="J113" s="161" t="s">
        <v>1932</v>
      </c>
      <c r="K113" s="161">
        <v>1991</v>
      </c>
      <c r="L113" s="162"/>
      <c r="M113" s="166" t="s">
        <v>45</v>
      </c>
      <c r="N113" s="162"/>
      <c r="O113" s="164"/>
      <c r="P113" s="399" t="e">
        <f>#REF!</f>
        <v>#REF!</v>
      </c>
      <c r="Q113" s="399">
        <v>0</v>
      </c>
      <c r="R113" s="284">
        <v>12000</v>
      </c>
      <c r="S113" s="128">
        <v>12000</v>
      </c>
      <c r="T113" s="129">
        <v>12000</v>
      </c>
      <c r="U113" s="295">
        <v>12000</v>
      </c>
      <c r="V113" s="129" t="s">
        <v>352</v>
      </c>
      <c r="W113" s="129" t="s">
        <v>352</v>
      </c>
      <c r="X113" s="129" t="s">
        <v>352</v>
      </c>
      <c r="Y113" s="129" t="s">
        <v>352</v>
      </c>
      <c r="Z113" s="3" t="e">
        <f t="shared" si="4"/>
        <v>#REF!</v>
      </c>
    </row>
    <row r="114" spans="1:26" ht="13.5">
      <c r="A114" s="24" t="s">
        <v>2244</v>
      </c>
      <c r="B114" s="161" t="s">
        <v>1932</v>
      </c>
      <c r="C114" s="94" t="s">
        <v>398</v>
      </c>
      <c r="D114" s="161">
        <v>1991</v>
      </c>
      <c r="E114" s="26" t="s">
        <v>2275</v>
      </c>
      <c r="F114" s="24" t="str">
        <f t="shared" si="5"/>
        <v>OB199111</v>
      </c>
      <c r="G114" s="267" t="s">
        <v>129</v>
      </c>
      <c r="H114" s="213" t="s">
        <v>621</v>
      </c>
      <c r="I114" s="161" t="e">
        <f>VLOOKUP(A114,#REF!,6,FALSE)</f>
        <v>#REF!</v>
      </c>
      <c r="J114" s="161" t="s">
        <v>1932</v>
      </c>
      <c r="K114" s="161">
        <v>1991</v>
      </c>
      <c r="L114" s="162"/>
      <c r="M114" s="166" t="s">
        <v>45</v>
      </c>
      <c r="N114" s="162"/>
      <c r="O114" s="164"/>
      <c r="P114" s="399" t="e">
        <f>#REF!</f>
        <v>#REF!</v>
      </c>
      <c r="Q114" s="399">
        <v>0</v>
      </c>
      <c r="R114" s="284">
        <v>12000</v>
      </c>
      <c r="S114" s="128">
        <v>12000</v>
      </c>
      <c r="T114" s="129">
        <v>12000</v>
      </c>
      <c r="U114" s="129"/>
      <c r="V114" s="129" t="s">
        <v>352</v>
      </c>
      <c r="W114" s="129">
        <v>0</v>
      </c>
      <c r="X114" s="129">
        <v>0</v>
      </c>
      <c r="Y114" s="129" t="s">
        <v>352</v>
      </c>
      <c r="Z114" s="3" t="e">
        <f t="shared" si="4"/>
        <v>#REF!</v>
      </c>
    </row>
    <row r="115" spans="1:26" ht="13.5">
      <c r="A115" s="24" t="s">
        <v>2245</v>
      </c>
      <c r="B115" s="161" t="s">
        <v>1932</v>
      </c>
      <c r="C115" s="94" t="s">
        <v>398</v>
      </c>
      <c r="D115" s="161">
        <v>1991</v>
      </c>
      <c r="E115" s="26" t="s">
        <v>2276</v>
      </c>
      <c r="F115" s="24" t="str">
        <f t="shared" si="5"/>
        <v>OB199112</v>
      </c>
      <c r="G115" s="267" t="s">
        <v>870</v>
      </c>
      <c r="H115" s="213" t="s">
        <v>3253</v>
      </c>
      <c r="I115" s="161" t="e">
        <f>VLOOKUP(A115,#REF!,6,FALSE)</f>
        <v>#REF!</v>
      </c>
      <c r="J115" s="161" t="s">
        <v>1932</v>
      </c>
      <c r="K115" s="161">
        <v>1991</v>
      </c>
      <c r="L115" s="162"/>
      <c r="M115" s="163"/>
      <c r="N115" s="162"/>
      <c r="O115" s="164"/>
      <c r="P115" s="399" t="e">
        <f>#REF!</f>
        <v>#REF!</v>
      </c>
      <c r="Q115" s="399">
        <v>0</v>
      </c>
      <c r="R115" s="284"/>
      <c r="S115" s="128"/>
      <c r="T115" s="129"/>
      <c r="U115" s="129"/>
      <c r="V115" s="129">
        <v>0</v>
      </c>
      <c r="W115" s="129">
        <v>0</v>
      </c>
      <c r="X115" s="129" t="s">
        <v>352</v>
      </c>
      <c r="Y115" s="129">
        <v>12000</v>
      </c>
      <c r="Z115" s="3" t="e">
        <f t="shared" si="4"/>
        <v>#REF!</v>
      </c>
    </row>
    <row r="116" spans="1:26" ht="13.5">
      <c r="A116" s="24" t="s">
        <v>2246</v>
      </c>
      <c r="B116" s="161" t="s">
        <v>1932</v>
      </c>
      <c r="C116" s="94" t="s">
        <v>398</v>
      </c>
      <c r="D116" s="161">
        <v>1991</v>
      </c>
      <c r="E116" s="26" t="s">
        <v>2277</v>
      </c>
      <c r="F116" s="24" t="str">
        <f t="shared" si="5"/>
        <v>OB199113</v>
      </c>
      <c r="G116" s="267" t="s">
        <v>857</v>
      </c>
      <c r="H116" s="213" t="s">
        <v>3254</v>
      </c>
      <c r="I116" s="161" t="e">
        <f>VLOOKUP(A116,#REF!,6,FALSE)</f>
        <v>#REF!</v>
      </c>
      <c r="J116" s="161" t="s">
        <v>1932</v>
      </c>
      <c r="K116" s="161">
        <v>1991</v>
      </c>
      <c r="L116" s="162"/>
      <c r="M116" s="166" t="s">
        <v>45</v>
      </c>
      <c r="N116" s="167"/>
      <c r="O116" s="192"/>
      <c r="P116" s="399" t="e">
        <f>#REF!</f>
        <v>#REF!</v>
      </c>
      <c r="Q116" s="399">
        <v>0</v>
      </c>
      <c r="R116" s="284">
        <v>12000</v>
      </c>
      <c r="S116" s="128">
        <v>12000</v>
      </c>
      <c r="T116" s="129">
        <v>12000</v>
      </c>
      <c r="U116" s="129">
        <v>12000</v>
      </c>
      <c r="V116" s="129">
        <v>0</v>
      </c>
      <c r="W116" s="129">
        <v>0</v>
      </c>
      <c r="X116" s="129" t="s">
        <v>352</v>
      </c>
      <c r="Y116" s="129">
        <v>12000</v>
      </c>
      <c r="Z116" s="3" t="e">
        <f t="shared" si="4"/>
        <v>#REF!</v>
      </c>
    </row>
    <row r="117" spans="1:26" ht="13.5">
      <c r="A117" s="24" t="s">
        <v>2247</v>
      </c>
      <c r="B117" s="161" t="s">
        <v>1932</v>
      </c>
      <c r="C117" s="94" t="s">
        <v>398</v>
      </c>
      <c r="D117" s="161">
        <v>1991</v>
      </c>
      <c r="E117" s="26" t="s">
        <v>2278</v>
      </c>
      <c r="F117" s="24" t="str">
        <f t="shared" si="5"/>
        <v>OB199114</v>
      </c>
      <c r="G117" s="267" t="s">
        <v>858</v>
      </c>
      <c r="H117" s="213" t="s">
        <v>1081</v>
      </c>
      <c r="I117" s="161" t="e">
        <f>VLOOKUP(A117,#REF!,6,FALSE)</f>
        <v>#REF!</v>
      </c>
      <c r="J117" s="161" t="s">
        <v>1932</v>
      </c>
      <c r="K117" s="161">
        <v>1991</v>
      </c>
      <c r="L117" s="162"/>
      <c r="M117" s="166" t="s">
        <v>45</v>
      </c>
      <c r="N117" s="167"/>
      <c r="O117" s="192"/>
      <c r="P117" s="399" t="e">
        <f>#REF!</f>
        <v>#REF!</v>
      </c>
      <c r="Q117" s="399">
        <v>0</v>
      </c>
      <c r="R117" s="284">
        <v>12000</v>
      </c>
      <c r="S117" s="128">
        <v>12000</v>
      </c>
      <c r="T117" s="129">
        <v>12000</v>
      </c>
      <c r="U117" s="129"/>
      <c r="V117" s="129" t="s">
        <v>352</v>
      </c>
      <c r="W117" s="129">
        <v>0</v>
      </c>
      <c r="X117" s="129">
        <v>0</v>
      </c>
      <c r="Y117" s="129" t="s">
        <v>352</v>
      </c>
      <c r="Z117" s="3" t="e">
        <f t="shared" si="4"/>
        <v>#REF!</v>
      </c>
    </row>
    <row r="118" spans="1:26" ht="13.5">
      <c r="A118" s="24" t="s">
        <v>2248</v>
      </c>
      <c r="B118" s="161" t="s">
        <v>1932</v>
      </c>
      <c r="C118" s="94" t="s">
        <v>398</v>
      </c>
      <c r="D118" s="161">
        <v>1991</v>
      </c>
      <c r="E118" s="26" t="s">
        <v>2279</v>
      </c>
      <c r="F118" s="24" t="str">
        <f t="shared" si="5"/>
        <v>OB199115</v>
      </c>
      <c r="G118" s="267" t="s">
        <v>860</v>
      </c>
      <c r="H118" s="213" t="s">
        <v>2687</v>
      </c>
      <c r="I118" s="161" t="e">
        <f>VLOOKUP(A118,#REF!,6,FALSE)</f>
        <v>#REF!</v>
      </c>
      <c r="J118" s="161" t="s">
        <v>1932</v>
      </c>
      <c r="K118" s="161">
        <v>1991</v>
      </c>
      <c r="L118" s="162"/>
      <c r="M118" s="163"/>
      <c r="N118" s="162"/>
      <c r="O118" s="164"/>
      <c r="P118" s="399" t="e">
        <f>#REF!</f>
        <v>#REF!</v>
      </c>
      <c r="Q118" s="399">
        <v>0</v>
      </c>
      <c r="R118" s="284">
        <v>12000</v>
      </c>
      <c r="S118" s="128"/>
      <c r="T118" s="129"/>
      <c r="U118" s="129"/>
      <c r="V118" s="129" t="s">
        <v>352</v>
      </c>
      <c r="W118" s="129">
        <v>0</v>
      </c>
      <c r="X118" s="129">
        <v>0</v>
      </c>
      <c r="Y118" s="129" t="s">
        <v>352</v>
      </c>
      <c r="Z118" s="3" t="e">
        <f t="shared" si="4"/>
        <v>#REF!</v>
      </c>
    </row>
    <row r="119" spans="1:26" ht="13.5">
      <c r="A119" s="24" t="s">
        <v>2249</v>
      </c>
      <c r="B119" s="161" t="s">
        <v>1932</v>
      </c>
      <c r="C119" s="94" t="s">
        <v>398</v>
      </c>
      <c r="D119" s="161">
        <v>1991</v>
      </c>
      <c r="E119" s="26" t="s">
        <v>2280</v>
      </c>
      <c r="F119" s="24" t="str">
        <f t="shared" si="5"/>
        <v>OB199116</v>
      </c>
      <c r="G119" s="267" t="s">
        <v>861</v>
      </c>
      <c r="H119" s="213" t="s">
        <v>1073</v>
      </c>
      <c r="I119" s="161" t="e">
        <f>VLOOKUP(A119,#REF!,6,FALSE)</f>
        <v>#REF!</v>
      </c>
      <c r="J119" s="161" t="s">
        <v>1932</v>
      </c>
      <c r="K119" s="161">
        <v>1991</v>
      </c>
      <c r="L119" s="162"/>
      <c r="M119" s="166" t="s">
        <v>45</v>
      </c>
      <c r="N119" s="167"/>
      <c r="O119" s="192"/>
      <c r="P119" s="399" t="e">
        <f>#REF!</f>
        <v>#REF!</v>
      </c>
      <c r="Q119" s="399">
        <v>0</v>
      </c>
      <c r="R119" s="284">
        <v>12000</v>
      </c>
      <c r="S119" s="128">
        <v>12000</v>
      </c>
      <c r="T119" s="129">
        <v>12000</v>
      </c>
      <c r="U119" s="129">
        <v>12000</v>
      </c>
      <c r="V119" s="129">
        <v>0</v>
      </c>
      <c r="W119" s="129">
        <v>0</v>
      </c>
      <c r="X119" s="129" t="s">
        <v>352</v>
      </c>
      <c r="Y119" s="129">
        <v>12000</v>
      </c>
      <c r="Z119" s="3" t="e">
        <f t="shared" si="4"/>
        <v>#REF!</v>
      </c>
    </row>
    <row r="120" spans="1:26" ht="13.5">
      <c r="A120" s="24" t="s">
        <v>2250</v>
      </c>
      <c r="B120" s="161" t="s">
        <v>1932</v>
      </c>
      <c r="C120" s="94" t="s">
        <v>398</v>
      </c>
      <c r="D120" s="161">
        <v>1991</v>
      </c>
      <c r="E120" s="26" t="s">
        <v>2281</v>
      </c>
      <c r="F120" s="24" t="str">
        <f t="shared" si="5"/>
        <v>OB199117</v>
      </c>
      <c r="G120" s="267" t="s">
        <v>3255</v>
      </c>
      <c r="H120" s="213" t="s">
        <v>781</v>
      </c>
      <c r="I120" s="161" t="e">
        <f>VLOOKUP(A120,#REF!,6,FALSE)</f>
        <v>#REF!</v>
      </c>
      <c r="J120" s="161" t="s">
        <v>1932</v>
      </c>
      <c r="K120" s="161">
        <v>1991</v>
      </c>
      <c r="L120" s="162"/>
      <c r="M120" s="163"/>
      <c r="N120" s="167" t="s">
        <v>45</v>
      </c>
      <c r="O120" s="192"/>
      <c r="P120" s="399" t="e">
        <f>#REF!</f>
        <v>#REF!</v>
      </c>
      <c r="Q120" s="399">
        <v>0</v>
      </c>
      <c r="R120" s="284">
        <v>12000</v>
      </c>
      <c r="S120" s="128">
        <v>12000</v>
      </c>
      <c r="T120" s="129">
        <v>12000</v>
      </c>
      <c r="U120" s="129">
        <v>12000</v>
      </c>
      <c r="V120" s="129" t="s">
        <v>352</v>
      </c>
      <c r="W120" s="129">
        <v>12000</v>
      </c>
      <c r="X120" s="129">
        <v>12000</v>
      </c>
      <c r="Y120" s="129">
        <v>12000</v>
      </c>
      <c r="Z120" s="3" t="e">
        <f t="shared" si="4"/>
        <v>#REF!</v>
      </c>
    </row>
    <row r="121" spans="1:26" ht="13.5">
      <c r="A121" s="24" t="s">
        <v>2251</v>
      </c>
      <c r="B121" s="161" t="s">
        <v>1932</v>
      </c>
      <c r="C121" s="94" t="s">
        <v>398</v>
      </c>
      <c r="D121" s="161">
        <v>1991</v>
      </c>
      <c r="E121" s="26" t="s">
        <v>2282</v>
      </c>
      <c r="F121" s="24" t="str">
        <f t="shared" si="5"/>
        <v>OB199118</v>
      </c>
      <c r="G121" s="267" t="s">
        <v>3256</v>
      </c>
      <c r="H121" s="213" t="s">
        <v>1107</v>
      </c>
      <c r="I121" s="161" t="e">
        <f>VLOOKUP(A121,#REF!,6,FALSE)</f>
        <v>#REF!</v>
      </c>
      <c r="J121" s="161" t="s">
        <v>1932</v>
      </c>
      <c r="K121" s="161">
        <v>1991</v>
      </c>
      <c r="L121" s="162"/>
      <c r="M121" s="166" t="s">
        <v>45</v>
      </c>
      <c r="N121" s="167"/>
      <c r="O121" s="192"/>
      <c r="P121" s="399" t="e">
        <f>#REF!</f>
        <v>#REF!</v>
      </c>
      <c r="Q121" s="399">
        <v>0</v>
      </c>
      <c r="R121" s="284">
        <v>12000</v>
      </c>
      <c r="S121" s="128">
        <v>12000</v>
      </c>
      <c r="T121" s="129">
        <v>12000</v>
      </c>
      <c r="U121" s="129">
        <v>12000</v>
      </c>
      <c r="V121" s="129">
        <v>0</v>
      </c>
      <c r="W121" s="129">
        <v>0</v>
      </c>
      <c r="X121" s="129" t="s">
        <v>352</v>
      </c>
      <c r="Y121" s="129">
        <v>12000</v>
      </c>
      <c r="Z121" s="3" t="e">
        <f t="shared" si="4"/>
        <v>#REF!</v>
      </c>
    </row>
    <row r="122" spans="1:26" ht="13.5">
      <c r="A122" s="24" t="s">
        <v>2252</v>
      </c>
      <c r="B122" s="161" t="s">
        <v>1932</v>
      </c>
      <c r="C122" s="94" t="s">
        <v>398</v>
      </c>
      <c r="D122" s="161">
        <v>1991</v>
      </c>
      <c r="E122" s="26" t="s">
        <v>2283</v>
      </c>
      <c r="F122" s="24" t="str">
        <f t="shared" si="5"/>
        <v>OB199119</v>
      </c>
      <c r="G122" s="267" t="s">
        <v>864</v>
      </c>
      <c r="H122" s="213" t="s">
        <v>1122</v>
      </c>
      <c r="I122" s="161" t="e">
        <f>VLOOKUP(A122,#REF!,6,FALSE)</f>
        <v>#REF!</v>
      </c>
      <c r="J122" s="161" t="s">
        <v>1932</v>
      </c>
      <c r="K122" s="161">
        <v>1991</v>
      </c>
      <c r="L122" s="162"/>
      <c r="M122" s="166" t="s">
        <v>45</v>
      </c>
      <c r="N122" s="167"/>
      <c r="O122" s="192"/>
      <c r="P122" s="399" t="e">
        <f>#REF!</f>
        <v>#REF!</v>
      </c>
      <c r="Q122" s="399">
        <v>0</v>
      </c>
      <c r="R122" s="284">
        <v>12000</v>
      </c>
      <c r="S122" s="128">
        <v>12000</v>
      </c>
      <c r="T122" s="129">
        <v>12000</v>
      </c>
      <c r="U122" s="129">
        <v>12000</v>
      </c>
      <c r="V122" s="129">
        <v>0</v>
      </c>
      <c r="W122" s="129">
        <v>0</v>
      </c>
      <c r="X122" s="129" t="s">
        <v>352</v>
      </c>
      <c r="Y122" s="129">
        <v>12000</v>
      </c>
      <c r="Z122" s="3" t="e">
        <f t="shared" si="4"/>
        <v>#REF!</v>
      </c>
    </row>
    <row r="123" spans="1:26" ht="13.5">
      <c r="A123" s="24" t="s">
        <v>2253</v>
      </c>
      <c r="B123" s="161" t="s">
        <v>1932</v>
      </c>
      <c r="C123" s="94" t="s">
        <v>398</v>
      </c>
      <c r="D123" s="161">
        <v>1991</v>
      </c>
      <c r="E123" s="26" t="s">
        <v>2284</v>
      </c>
      <c r="F123" s="24" t="str">
        <f t="shared" si="5"/>
        <v>OB199120</v>
      </c>
      <c r="G123" s="267" t="s">
        <v>865</v>
      </c>
      <c r="H123" s="213" t="s">
        <v>3257</v>
      </c>
      <c r="I123" s="161" t="e">
        <f>VLOOKUP(A123,#REF!,6,FALSE)</f>
        <v>#REF!</v>
      </c>
      <c r="J123" s="161" t="s">
        <v>1932</v>
      </c>
      <c r="K123" s="161">
        <v>1991</v>
      </c>
      <c r="L123" s="162"/>
      <c r="M123" s="163"/>
      <c r="N123" s="162"/>
      <c r="O123" s="164"/>
      <c r="P123" s="399" t="e">
        <f>#REF!</f>
        <v>#REF!</v>
      </c>
      <c r="Q123" s="399">
        <v>0</v>
      </c>
      <c r="R123" s="284">
        <v>12000</v>
      </c>
      <c r="S123" s="128">
        <v>12000</v>
      </c>
      <c r="T123" s="129">
        <v>12000</v>
      </c>
      <c r="U123" s="295">
        <v>12000</v>
      </c>
      <c r="V123" s="129" t="s">
        <v>352</v>
      </c>
      <c r="W123" s="129">
        <v>12000</v>
      </c>
      <c r="X123" s="129">
        <v>12000</v>
      </c>
      <c r="Y123" s="129">
        <v>12000</v>
      </c>
      <c r="Z123" s="3" t="e">
        <f t="shared" si="4"/>
        <v>#REF!</v>
      </c>
    </row>
    <row r="124" spans="1:26" ht="13.5">
      <c r="A124" s="24" t="s">
        <v>2254</v>
      </c>
      <c r="B124" s="161" t="s">
        <v>1932</v>
      </c>
      <c r="C124" s="94" t="s">
        <v>398</v>
      </c>
      <c r="D124" s="161">
        <v>1991</v>
      </c>
      <c r="E124" s="26" t="s">
        <v>2285</v>
      </c>
      <c r="F124" s="24" t="str">
        <f t="shared" si="5"/>
        <v>OB199121</v>
      </c>
      <c r="G124" s="267" t="s">
        <v>3258</v>
      </c>
      <c r="H124" s="213" t="s">
        <v>3259</v>
      </c>
      <c r="I124" s="161" t="e">
        <f>VLOOKUP(A124,#REF!,6,FALSE)</f>
        <v>#REF!</v>
      </c>
      <c r="J124" s="161" t="s">
        <v>1932</v>
      </c>
      <c r="K124" s="161">
        <v>1991</v>
      </c>
      <c r="L124" s="162"/>
      <c r="M124" s="166" t="s">
        <v>45</v>
      </c>
      <c r="N124" s="167"/>
      <c r="O124" s="192"/>
      <c r="P124" s="399" t="e">
        <f>#REF!</f>
        <v>#REF!</v>
      </c>
      <c r="Q124" s="399">
        <v>0</v>
      </c>
      <c r="R124" s="284">
        <v>12000</v>
      </c>
      <c r="S124" s="128">
        <v>12000</v>
      </c>
      <c r="T124" s="129">
        <v>12000</v>
      </c>
      <c r="U124" s="129">
        <v>12000</v>
      </c>
      <c r="V124" s="129">
        <v>0</v>
      </c>
      <c r="W124" s="129">
        <v>0</v>
      </c>
      <c r="X124" s="129" t="s">
        <v>352</v>
      </c>
      <c r="Y124" s="129">
        <v>12000</v>
      </c>
      <c r="Z124" s="3" t="e">
        <f t="shared" si="4"/>
        <v>#REF!</v>
      </c>
    </row>
    <row r="125" spans="1:26" ht="13.5">
      <c r="A125" s="24" t="s">
        <v>2255</v>
      </c>
      <c r="B125" s="161" t="s">
        <v>1932</v>
      </c>
      <c r="C125" s="94" t="s">
        <v>398</v>
      </c>
      <c r="D125" s="161">
        <v>1991</v>
      </c>
      <c r="E125" s="26" t="s">
        <v>2286</v>
      </c>
      <c r="F125" s="24" t="str">
        <f t="shared" si="5"/>
        <v>OB199122</v>
      </c>
      <c r="G125" s="267" t="s">
        <v>406</v>
      </c>
      <c r="H125" s="213" t="s">
        <v>3260</v>
      </c>
      <c r="I125" s="161" t="e">
        <f>VLOOKUP(A125,#REF!,6,FALSE)</f>
        <v>#REF!</v>
      </c>
      <c r="J125" s="161" t="s">
        <v>1932</v>
      </c>
      <c r="K125" s="161">
        <v>1991</v>
      </c>
      <c r="L125" s="162"/>
      <c r="M125" s="163"/>
      <c r="N125" s="162"/>
      <c r="O125" s="164"/>
      <c r="P125" s="399" t="e">
        <f>#REF!</f>
        <v>#REF!</v>
      </c>
      <c r="Q125" s="399">
        <v>0</v>
      </c>
      <c r="R125" s="284">
        <v>12000</v>
      </c>
      <c r="S125" s="128">
        <v>12000</v>
      </c>
      <c r="T125" s="129">
        <v>12000</v>
      </c>
      <c r="U125" s="129"/>
      <c r="V125" s="129" t="s">
        <v>352</v>
      </c>
      <c r="W125" s="129">
        <v>12000</v>
      </c>
      <c r="X125" s="129">
        <v>12000</v>
      </c>
      <c r="Y125" s="129">
        <v>12000</v>
      </c>
      <c r="Z125" s="3" t="e">
        <f t="shared" si="4"/>
        <v>#REF!</v>
      </c>
    </row>
    <row r="126" spans="1:26" ht="13.5">
      <c r="A126" s="24" t="s">
        <v>2256</v>
      </c>
      <c r="B126" s="161" t="s">
        <v>1932</v>
      </c>
      <c r="C126" s="94" t="s">
        <v>398</v>
      </c>
      <c r="D126" s="161">
        <v>1991</v>
      </c>
      <c r="E126" s="26" t="s">
        <v>2287</v>
      </c>
      <c r="F126" s="24" t="str">
        <f t="shared" si="5"/>
        <v>OB199123</v>
      </c>
      <c r="G126" s="267" t="s">
        <v>884</v>
      </c>
      <c r="H126" s="213" t="s">
        <v>605</v>
      </c>
      <c r="I126" s="161" t="e">
        <f>VLOOKUP(A126,#REF!,6,FALSE)</f>
        <v>#REF!</v>
      </c>
      <c r="J126" s="161" t="s">
        <v>1932</v>
      </c>
      <c r="K126" s="161">
        <v>1991</v>
      </c>
      <c r="L126" s="162"/>
      <c r="M126" s="166" t="s">
        <v>45</v>
      </c>
      <c r="N126" s="167"/>
      <c r="O126" s="192"/>
      <c r="P126" s="399" t="e">
        <f>#REF!</f>
        <v>#REF!</v>
      </c>
      <c r="Q126" s="399">
        <v>0</v>
      </c>
      <c r="R126" s="284">
        <v>12000</v>
      </c>
      <c r="S126" s="128">
        <v>12000</v>
      </c>
      <c r="T126" s="129">
        <v>12000</v>
      </c>
      <c r="U126" s="129">
        <v>12000</v>
      </c>
      <c r="V126" s="129">
        <v>0</v>
      </c>
      <c r="W126" s="129">
        <v>0</v>
      </c>
      <c r="X126" s="129" t="s">
        <v>352</v>
      </c>
      <c r="Y126" s="129">
        <v>12000</v>
      </c>
      <c r="Z126" s="3" t="e">
        <f t="shared" si="4"/>
        <v>#REF!</v>
      </c>
    </row>
    <row r="127" spans="1:26" ht="13.5">
      <c r="A127" s="24" t="s">
        <v>2257</v>
      </c>
      <c r="B127" s="161" t="s">
        <v>1932</v>
      </c>
      <c r="C127" s="94" t="s">
        <v>398</v>
      </c>
      <c r="D127" s="161">
        <v>1991</v>
      </c>
      <c r="E127" s="26" t="s">
        <v>2288</v>
      </c>
      <c r="F127" s="24" t="str">
        <f t="shared" si="5"/>
        <v>OB199124</v>
      </c>
      <c r="G127" s="267" t="s">
        <v>3261</v>
      </c>
      <c r="H127" s="213" t="s">
        <v>1109</v>
      </c>
      <c r="I127" s="161" t="e">
        <f>VLOOKUP(A127,#REF!,6,FALSE)</f>
        <v>#REF!</v>
      </c>
      <c r="J127" s="161" t="s">
        <v>1932</v>
      </c>
      <c r="K127" s="161">
        <v>1991</v>
      </c>
      <c r="L127" s="162"/>
      <c r="M127" s="163" t="s">
        <v>45</v>
      </c>
      <c r="N127" s="162"/>
      <c r="O127" s="164" t="s">
        <v>3262</v>
      </c>
      <c r="P127" s="399" t="e">
        <f>#REF!</f>
        <v>#REF!</v>
      </c>
      <c r="Q127" s="399">
        <v>0</v>
      </c>
      <c r="R127" s="284">
        <v>12000</v>
      </c>
      <c r="S127" s="128">
        <v>12000</v>
      </c>
      <c r="T127" s="129"/>
      <c r="U127" s="129"/>
      <c r="V127" s="129" t="s">
        <v>352</v>
      </c>
      <c r="W127" s="129">
        <v>0</v>
      </c>
      <c r="X127" s="129">
        <v>0</v>
      </c>
      <c r="Y127" s="129" t="s">
        <v>352</v>
      </c>
      <c r="Z127" s="3" t="e">
        <f t="shared" si="4"/>
        <v>#REF!</v>
      </c>
    </row>
    <row r="128" spans="1:26" ht="13.5">
      <c r="A128" s="24" t="s">
        <v>2258</v>
      </c>
      <c r="B128" s="161" t="s">
        <v>1932</v>
      </c>
      <c r="C128" s="94" t="s">
        <v>398</v>
      </c>
      <c r="D128" s="161">
        <v>1991</v>
      </c>
      <c r="E128" s="26" t="s">
        <v>2289</v>
      </c>
      <c r="F128" s="24" t="str">
        <f t="shared" si="5"/>
        <v>OB199125</v>
      </c>
      <c r="G128" s="267" t="s">
        <v>883</v>
      </c>
      <c r="H128" s="213" t="s">
        <v>3263</v>
      </c>
      <c r="I128" s="161" t="e">
        <f>VLOOKUP(A128,#REF!,6,FALSE)</f>
        <v>#REF!</v>
      </c>
      <c r="J128" s="161" t="s">
        <v>1932</v>
      </c>
      <c r="K128" s="161">
        <v>1991</v>
      </c>
      <c r="L128" s="162"/>
      <c r="M128" s="166" t="s">
        <v>45</v>
      </c>
      <c r="N128" s="167"/>
      <c r="O128" s="192"/>
      <c r="P128" s="399" t="e">
        <f>#REF!</f>
        <v>#REF!</v>
      </c>
      <c r="Q128" s="399">
        <v>0</v>
      </c>
      <c r="R128" s="284">
        <v>12000</v>
      </c>
      <c r="S128" s="128">
        <v>12000</v>
      </c>
      <c r="T128" s="129">
        <v>12000</v>
      </c>
      <c r="U128" s="129">
        <v>12000</v>
      </c>
      <c r="V128" s="129">
        <v>0</v>
      </c>
      <c r="W128" s="129">
        <v>0</v>
      </c>
      <c r="X128" s="129" t="s">
        <v>352</v>
      </c>
      <c r="Y128" s="129" t="s">
        <v>352</v>
      </c>
      <c r="Z128" s="3" t="e">
        <f t="shared" si="4"/>
        <v>#REF!</v>
      </c>
    </row>
    <row r="129" spans="1:26" ht="13.5">
      <c r="A129" s="24" t="s">
        <v>2259</v>
      </c>
      <c r="B129" s="161" t="s">
        <v>1932</v>
      </c>
      <c r="C129" s="94" t="s">
        <v>398</v>
      </c>
      <c r="D129" s="161">
        <v>1991</v>
      </c>
      <c r="E129" s="26" t="s">
        <v>2290</v>
      </c>
      <c r="F129" s="24" t="str">
        <f t="shared" si="5"/>
        <v>OB199126</v>
      </c>
      <c r="G129" s="267" t="s">
        <v>3264</v>
      </c>
      <c r="H129" s="213" t="s">
        <v>1144</v>
      </c>
      <c r="I129" s="161" t="e">
        <f>VLOOKUP(A129,#REF!,6,FALSE)</f>
        <v>#REF!</v>
      </c>
      <c r="J129" s="161" t="s">
        <v>1932</v>
      </c>
      <c r="K129" s="161">
        <v>1991</v>
      </c>
      <c r="L129" s="167" t="s">
        <v>514</v>
      </c>
      <c r="M129" s="224"/>
      <c r="N129" s="162"/>
      <c r="O129" s="164"/>
      <c r="P129" s="399" t="e">
        <f>#REF!</f>
        <v>#REF!</v>
      </c>
      <c r="Q129" s="399">
        <v>0</v>
      </c>
      <c r="R129" s="315"/>
      <c r="S129" s="190"/>
      <c r="T129" s="218"/>
      <c r="U129" s="218"/>
      <c r="V129" s="129"/>
      <c r="W129" s="129"/>
      <c r="X129" s="129"/>
      <c r="Y129" s="129"/>
      <c r="Z129" s="3" t="e">
        <f t="shared" si="4"/>
        <v>#REF!</v>
      </c>
    </row>
    <row r="130" spans="1:26" ht="13.5">
      <c r="A130" s="24" t="s">
        <v>1550</v>
      </c>
      <c r="B130" s="161" t="s">
        <v>1932</v>
      </c>
      <c r="C130" s="94" t="s">
        <v>398</v>
      </c>
      <c r="D130" s="161">
        <v>1991</v>
      </c>
      <c r="E130" s="26" t="s">
        <v>2291</v>
      </c>
      <c r="F130" s="24" t="str">
        <f t="shared" si="5"/>
        <v>OB199127</v>
      </c>
      <c r="G130" s="267" t="s">
        <v>130</v>
      </c>
      <c r="H130" s="213" t="s">
        <v>586</v>
      </c>
      <c r="I130" s="161" t="e">
        <f>VLOOKUP(A130,#REF!,6,FALSE)</f>
        <v>#REF!</v>
      </c>
      <c r="J130" s="161" t="s">
        <v>1932</v>
      </c>
      <c r="K130" s="161">
        <v>1991</v>
      </c>
      <c r="L130" s="162"/>
      <c r="M130" s="224"/>
      <c r="N130" s="162"/>
      <c r="O130" s="164"/>
      <c r="P130" s="399" t="e">
        <f>#REF!</f>
        <v>#REF!</v>
      </c>
      <c r="Q130" s="399">
        <v>0</v>
      </c>
      <c r="R130" s="298"/>
      <c r="S130" s="190"/>
      <c r="T130" s="218"/>
      <c r="U130" s="218"/>
      <c r="V130" s="129" t="s">
        <v>352</v>
      </c>
      <c r="W130" s="129">
        <v>0</v>
      </c>
      <c r="X130" s="129">
        <v>0</v>
      </c>
      <c r="Y130" s="129" t="s">
        <v>352</v>
      </c>
      <c r="Z130" s="3" t="e">
        <f t="shared" si="4"/>
        <v>#REF!</v>
      </c>
    </row>
    <row r="131" spans="1:25" ht="13.5">
      <c r="A131" s="316"/>
      <c r="B131" s="317"/>
      <c r="C131" s="316"/>
      <c r="D131" s="316"/>
      <c r="E131" s="318"/>
      <c r="F131" s="316"/>
      <c r="G131" s="168">
        <f>COUNTA(G104:G130)</f>
        <v>27</v>
      </c>
      <c r="H131" s="168"/>
      <c r="I131" s="161"/>
      <c r="J131" s="170"/>
      <c r="K131" s="170"/>
      <c r="L131" s="171">
        <f>COUNTA(L104:L130)</f>
        <v>1</v>
      </c>
      <c r="M131" s="308">
        <f>COUNTA(M104:M130)</f>
        <v>14</v>
      </c>
      <c r="N131" s="272">
        <f>COUNTA(N104:N130)</f>
        <v>2</v>
      </c>
      <c r="O131" s="273"/>
      <c r="P131" s="319"/>
      <c r="Q131" s="319"/>
      <c r="R131" s="165"/>
      <c r="S131" s="129"/>
      <c r="T131" s="129"/>
      <c r="U131" s="295"/>
      <c r="V131" s="207"/>
      <c r="W131" s="207"/>
      <c r="X131" s="207"/>
      <c r="Y131" s="207"/>
    </row>
    <row r="132" spans="1:25" ht="13.5">
      <c r="A132" s="2"/>
      <c r="B132" s="317"/>
      <c r="C132" s="2"/>
      <c r="D132" s="2"/>
      <c r="E132" s="320"/>
      <c r="F132" s="2"/>
      <c r="G132" s="179"/>
      <c r="H132" s="179"/>
      <c r="I132" s="161"/>
      <c r="J132" s="179"/>
      <c r="K132" s="179"/>
      <c r="L132" s="180"/>
      <c r="M132" s="173">
        <f>COUNTA(G104:G130)-COUNTA(L104:L130)</f>
        <v>26</v>
      </c>
      <c r="N132" s="172"/>
      <c r="O132" s="321"/>
      <c r="P132" s="176">
        <f>COUNTIF(P104:P130,12000)</f>
        <v>0</v>
      </c>
      <c r="Q132" s="176">
        <v>0</v>
      </c>
      <c r="R132" s="176">
        <v>23</v>
      </c>
      <c r="S132" s="141">
        <v>16</v>
      </c>
      <c r="T132" s="141">
        <f>COUNTA(T104:T130)</f>
        <v>18</v>
      </c>
      <c r="U132" s="141">
        <f>COUNTA(U104:U130)</f>
        <v>16</v>
      </c>
      <c r="V132" s="142"/>
      <c r="W132" s="142"/>
      <c r="X132" s="142"/>
      <c r="Y132" s="142"/>
    </row>
    <row r="133" spans="1:25" ht="13.5">
      <c r="A133" s="2"/>
      <c r="B133" s="317"/>
      <c r="C133" s="2"/>
      <c r="D133" s="2"/>
      <c r="E133" s="320"/>
      <c r="F133" s="2"/>
      <c r="G133" s="177"/>
      <c r="H133" s="177"/>
      <c r="I133" s="161"/>
      <c r="J133" s="179"/>
      <c r="K133" s="179"/>
      <c r="L133" s="180"/>
      <c r="M133" s="166" t="s">
        <v>2805</v>
      </c>
      <c r="N133" s="167"/>
      <c r="O133" s="323"/>
      <c r="P133" s="324" t="e">
        <f>SUM(P104:P130)</f>
        <v>#REF!</v>
      </c>
      <c r="Q133" s="324">
        <v>0</v>
      </c>
      <c r="R133" s="128">
        <v>288000</v>
      </c>
      <c r="S133" s="129">
        <v>192000</v>
      </c>
      <c r="T133" s="129">
        <f>SUM(T104:T130)</f>
        <v>216000</v>
      </c>
      <c r="U133" s="129">
        <f>SUM(U104:U130)</f>
        <v>192000</v>
      </c>
      <c r="V133" s="142"/>
      <c r="W133" s="142"/>
      <c r="X133" s="142"/>
      <c r="Y133" s="142"/>
    </row>
    <row r="134" spans="2:25" ht="13.5">
      <c r="B134" s="317"/>
      <c r="G134" s="177"/>
      <c r="H134" s="177"/>
      <c r="I134" s="161"/>
      <c r="J134" s="179"/>
      <c r="K134" s="179"/>
      <c r="L134" s="180"/>
      <c r="M134" s="166" t="s">
        <v>2806</v>
      </c>
      <c r="N134" s="167"/>
      <c r="O134" s="323"/>
      <c r="P134" s="324">
        <f>$M132*12000</f>
        <v>312000</v>
      </c>
      <c r="Q134" s="324">
        <v>312000</v>
      </c>
      <c r="R134" s="128">
        <v>312000</v>
      </c>
      <c r="S134" s="129">
        <v>312000</v>
      </c>
      <c r="T134" s="129">
        <f>$M132*12000</f>
        <v>312000</v>
      </c>
      <c r="U134" s="129">
        <f>$M132*12000</f>
        <v>312000</v>
      </c>
      <c r="V134" s="142"/>
      <c r="W134" s="142"/>
      <c r="X134" s="142"/>
      <c r="Y134" s="142"/>
    </row>
    <row r="135" spans="2:25" ht="13.5">
      <c r="B135" s="317"/>
      <c r="G135" s="177"/>
      <c r="H135" s="177"/>
      <c r="I135" s="161"/>
      <c r="J135" s="179"/>
      <c r="K135" s="179"/>
      <c r="L135" s="180"/>
      <c r="M135" s="183" t="s">
        <v>3209</v>
      </c>
      <c r="N135" s="182"/>
      <c r="O135" s="325"/>
      <c r="P135" s="326" t="e">
        <f>P133-P134</f>
        <v>#REF!</v>
      </c>
      <c r="Q135" s="326">
        <v>-312000</v>
      </c>
      <c r="R135" s="128">
        <v>-24000</v>
      </c>
      <c r="S135" s="129">
        <v>-120000</v>
      </c>
      <c r="T135" s="129">
        <f>T133-T134</f>
        <v>-96000</v>
      </c>
      <c r="U135" s="129">
        <f>U133-U134</f>
        <v>-120000</v>
      </c>
      <c r="V135" s="142"/>
      <c r="W135" s="142"/>
      <c r="X135" s="142"/>
      <c r="Y135" s="142"/>
    </row>
    <row r="136" spans="2:25" ht="13.5">
      <c r="B136" s="317"/>
      <c r="G136" s="177"/>
      <c r="H136" s="177"/>
      <c r="I136" s="161"/>
      <c r="J136" s="179"/>
      <c r="K136" s="179"/>
      <c r="L136" s="180"/>
      <c r="M136" s="186" t="s">
        <v>3210</v>
      </c>
      <c r="N136" s="185"/>
      <c r="O136" s="327"/>
      <c r="P136" s="328">
        <f>P132/$M132</f>
        <v>0</v>
      </c>
      <c r="Q136" s="328">
        <v>0</v>
      </c>
      <c r="R136" s="189">
        <v>0.8846153846153846</v>
      </c>
      <c r="S136" s="156">
        <v>0.6153846153846154</v>
      </c>
      <c r="T136" s="156">
        <f>T132/$M132</f>
        <v>0.6923076923076923</v>
      </c>
      <c r="U136" s="156">
        <f>U132/$M132</f>
        <v>0.6153846153846154</v>
      </c>
      <c r="V136" s="207"/>
      <c r="W136" s="142"/>
      <c r="X136" s="142"/>
      <c r="Y136" s="142"/>
    </row>
    <row r="137" spans="2:25" ht="13.5">
      <c r="B137" s="329"/>
      <c r="G137" s="177"/>
      <c r="H137" s="177"/>
      <c r="I137" s="161"/>
      <c r="J137" s="179"/>
      <c r="K137" s="179"/>
      <c r="L137" s="180"/>
      <c r="M137" s="180"/>
      <c r="N137" s="162"/>
      <c r="O137" s="330"/>
      <c r="P137" s="401"/>
      <c r="Q137" s="401"/>
      <c r="R137" s="304"/>
      <c r="S137" s="142"/>
      <c r="T137" s="142"/>
      <c r="U137" s="142"/>
      <c r="V137" s="142"/>
      <c r="W137" s="142"/>
      <c r="X137" s="142"/>
      <c r="Y137" s="142"/>
    </row>
    <row r="138" spans="1:26" ht="13.5">
      <c r="A138" s="24" t="s">
        <v>1551</v>
      </c>
      <c r="B138" s="161" t="s">
        <v>859</v>
      </c>
      <c r="C138" s="94" t="s">
        <v>398</v>
      </c>
      <c r="D138" s="161">
        <v>1992</v>
      </c>
      <c r="E138" s="26" t="s">
        <v>1545</v>
      </c>
      <c r="F138" s="24" t="str">
        <f>CONCATENATE(C138,D138,E138)</f>
        <v>OB199201</v>
      </c>
      <c r="G138" s="291" t="s">
        <v>3265</v>
      </c>
      <c r="H138" s="292" t="s">
        <v>3266</v>
      </c>
      <c r="I138" s="161" t="e">
        <f>VLOOKUP(A138,#REF!,6,FALSE)</f>
        <v>#REF!</v>
      </c>
      <c r="J138" s="161" t="s">
        <v>859</v>
      </c>
      <c r="K138" s="161">
        <v>1992</v>
      </c>
      <c r="L138" s="162"/>
      <c r="M138" s="166" t="s">
        <v>45</v>
      </c>
      <c r="N138" s="167"/>
      <c r="O138" s="192"/>
      <c r="P138" s="181" t="e">
        <f>#REF!</f>
        <v>#REF!</v>
      </c>
      <c r="Q138" s="181">
        <v>0</v>
      </c>
      <c r="R138" s="269">
        <v>12000</v>
      </c>
      <c r="S138" s="128">
        <v>12000</v>
      </c>
      <c r="T138" s="129">
        <v>12000</v>
      </c>
      <c r="U138" s="129">
        <v>12000</v>
      </c>
      <c r="V138" s="129">
        <v>0</v>
      </c>
      <c r="W138" s="129">
        <v>0</v>
      </c>
      <c r="X138" s="129" t="s">
        <v>352</v>
      </c>
      <c r="Y138" s="129">
        <v>12000</v>
      </c>
      <c r="Z138" s="3" t="e">
        <f aca="true" t="shared" si="6" ref="Z138:Z174">IF(P138,12000)</f>
        <v>#REF!</v>
      </c>
    </row>
    <row r="139" spans="1:26" ht="13.5">
      <c r="A139" s="24" t="s">
        <v>1552</v>
      </c>
      <c r="B139" s="161" t="s">
        <v>859</v>
      </c>
      <c r="C139" s="94" t="s">
        <v>398</v>
      </c>
      <c r="D139" s="161">
        <v>1992</v>
      </c>
      <c r="E139" s="26" t="s">
        <v>2262</v>
      </c>
      <c r="F139" s="24" t="str">
        <f aca="true" t="shared" si="7" ref="F139:F174">CONCATENATE(C139,D139,E139)</f>
        <v>OB199202</v>
      </c>
      <c r="G139" s="267" t="s">
        <v>131</v>
      </c>
      <c r="H139" s="213" t="s">
        <v>701</v>
      </c>
      <c r="I139" s="161" t="e">
        <f>VLOOKUP(A139,#REF!,6,FALSE)</f>
        <v>#REF!</v>
      </c>
      <c r="J139" s="161" t="s">
        <v>859</v>
      </c>
      <c r="K139" s="161">
        <v>1992</v>
      </c>
      <c r="L139" s="162"/>
      <c r="M139" s="163"/>
      <c r="N139" s="162"/>
      <c r="O139" s="164"/>
      <c r="P139" s="181" t="e">
        <f>#REF!</f>
        <v>#REF!</v>
      </c>
      <c r="Q139" s="181">
        <v>0</v>
      </c>
      <c r="R139" s="284">
        <v>12000</v>
      </c>
      <c r="S139" s="128">
        <v>12000</v>
      </c>
      <c r="T139" s="129">
        <v>12000</v>
      </c>
      <c r="U139" s="129">
        <v>12000</v>
      </c>
      <c r="V139" s="129">
        <v>12000</v>
      </c>
      <c r="W139" s="129">
        <v>12000</v>
      </c>
      <c r="X139" s="129">
        <v>12000</v>
      </c>
      <c r="Y139" s="129">
        <v>12000</v>
      </c>
      <c r="Z139" s="3" t="e">
        <f t="shared" si="6"/>
        <v>#REF!</v>
      </c>
    </row>
    <row r="140" spans="1:26" ht="13.5">
      <c r="A140" s="24" t="s">
        <v>1553</v>
      </c>
      <c r="B140" s="161" t="s">
        <v>859</v>
      </c>
      <c r="C140" s="94" t="s">
        <v>398</v>
      </c>
      <c r="D140" s="161">
        <v>1992</v>
      </c>
      <c r="E140" s="26" t="s">
        <v>2264</v>
      </c>
      <c r="F140" s="24" t="str">
        <f t="shared" si="7"/>
        <v>OB199203</v>
      </c>
      <c r="G140" s="267" t="s">
        <v>132</v>
      </c>
      <c r="H140" s="213" t="s">
        <v>3267</v>
      </c>
      <c r="I140" s="161" t="e">
        <f>VLOOKUP(A140,#REF!,6,FALSE)</f>
        <v>#REF!</v>
      </c>
      <c r="J140" s="161" t="s">
        <v>859</v>
      </c>
      <c r="K140" s="161">
        <v>1992</v>
      </c>
      <c r="L140" s="162"/>
      <c r="M140" s="163"/>
      <c r="N140" s="162"/>
      <c r="O140" s="164"/>
      <c r="P140" s="181" t="e">
        <f>#REF!</f>
        <v>#REF!</v>
      </c>
      <c r="Q140" s="181">
        <v>0</v>
      </c>
      <c r="R140" s="284"/>
      <c r="S140" s="128"/>
      <c r="T140" s="129"/>
      <c r="U140" s="129"/>
      <c r="V140" s="129">
        <v>0</v>
      </c>
      <c r="W140" s="129" t="s">
        <v>352</v>
      </c>
      <c r="X140" s="129">
        <v>12000</v>
      </c>
      <c r="Y140" s="129">
        <v>12000</v>
      </c>
      <c r="Z140" s="3" t="e">
        <f t="shared" si="6"/>
        <v>#REF!</v>
      </c>
    </row>
    <row r="141" spans="1:26" ht="13.5">
      <c r="A141" s="24" t="s">
        <v>1554</v>
      </c>
      <c r="B141" s="161" t="s">
        <v>859</v>
      </c>
      <c r="C141" s="94" t="s">
        <v>398</v>
      </c>
      <c r="D141" s="161">
        <v>1992</v>
      </c>
      <c r="E141" s="26" t="s">
        <v>2266</v>
      </c>
      <c r="F141" s="24" t="str">
        <f t="shared" si="7"/>
        <v>OB199204</v>
      </c>
      <c r="G141" s="291" t="s">
        <v>133</v>
      </c>
      <c r="H141" s="292" t="s">
        <v>3268</v>
      </c>
      <c r="I141" s="161" t="e">
        <f>VLOOKUP(A141,#REF!,6,FALSE)</f>
        <v>#REF!</v>
      </c>
      <c r="J141" s="161" t="s">
        <v>859</v>
      </c>
      <c r="K141" s="161">
        <v>1992</v>
      </c>
      <c r="L141" s="162"/>
      <c r="M141" s="166"/>
      <c r="N141" s="167"/>
      <c r="O141" s="192"/>
      <c r="P141" s="181" t="e">
        <f>#REF!</f>
        <v>#REF!</v>
      </c>
      <c r="Q141" s="181">
        <v>0</v>
      </c>
      <c r="R141" s="284"/>
      <c r="S141" s="128"/>
      <c r="T141" s="129"/>
      <c r="U141" s="129">
        <v>12000</v>
      </c>
      <c r="V141" s="129" t="s">
        <v>352</v>
      </c>
      <c r="W141" s="129" t="s">
        <v>352</v>
      </c>
      <c r="X141" s="129" t="s">
        <v>352</v>
      </c>
      <c r="Y141" s="129" t="s">
        <v>352</v>
      </c>
      <c r="Z141" s="3" t="e">
        <f t="shared" si="6"/>
        <v>#REF!</v>
      </c>
    </row>
    <row r="142" spans="1:26" ht="13.5">
      <c r="A142" s="24" t="s">
        <v>1555</v>
      </c>
      <c r="B142" s="161" t="s">
        <v>859</v>
      </c>
      <c r="C142" s="94" t="s">
        <v>398</v>
      </c>
      <c r="D142" s="161">
        <v>1992</v>
      </c>
      <c r="E142" s="26" t="s">
        <v>2268</v>
      </c>
      <c r="F142" s="24" t="str">
        <f t="shared" si="7"/>
        <v>OB199205</v>
      </c>
      <c r="G142" s="267" t="s">
        <v>3269</v>
      </c>
      <c r="H142" s="213" t="s">
        <v>1069</v>
      </c>
      <c r="I142" s="161" t="e">
        <f>VLOOKUP(A142,#REF!,6,FALSE)</f>
        <v>#REF!</v>
      </c>
      <c r="J142" s="161" t="s">
        <v>859</v>
      </c>
      <c r="K142" s="161">
        <v>1992</v>
      </c>
      <c r="L142" s="162"/>
      <c r="M142" s="166"/>
      <c r="N142" s="167"/>
      <c r="O142" s="192"/>
      <c r="P142" s="181" t="e">
        <f>#REF!</f>
        <v>#REF!</v>
      </c>
      <c r="Q142" s="181">
        <v>0</v>
      </c>
      <c r="R142" s="284"/>
      <c r="S142" s="128"/>
      <c r="T142" s="129"/>
      <c r="U142" s="129"/>
      <c r="V142" s="129" t="s">
        <v>352</v>
      </c>
      <c r="W142" s="129" t="s">
        <v>352</v>
      </c>
      <c r="X142" s="129" t="s">
        <v>352</v>
      </c>
      <c r="Y142" s="129" t="s">
        <v>352</v>
      </c>
      <c r="Z142" s="3" t="e">
        <f t="shared" si="6"/>
        <v>#REF!</v>
      </c>
    </row>
    <row r="143" spans="1:26" ht="13.5">
      <c r="A143" s="24" t="s">
        <v>1556</v>
      </c>
      <c r="B143" s="161" t="s">
        <v>859</v>
      </c>
      <c r="C143" s="94" t="s">
        <v>398</v>
      </c>
      <c r="D143" s="161">
        <v>1992</v>
      </c>
      <c r="E143" s="26" t="s">
        <v>2270</v>
      </c>
      <c r="F143" s="24" t="str">
        <f t="shared" si="7"/>
        <v>OB199206</v>
      </c>
      <c r="G143" s="267" t="s">
        <v>134</v>
      </c>
      <c r="H143" s="213" t="s">
        <v>881</v>
      </c>
      <c r="I143" s="161" t="e">
        <f>VLOOKUP(A143,#REF!,6,FALSE)</f>
        <v>#REF!</v>
      </c>
      <c r="J143" s="161" t="s">
        <v>859</v>
      </c>
      <c r="K143" s="161">
        <v>1992</v>
      </c>
      <c r="L143" s="162"/>
      <c r="M143" s="166" t="s">
        <v>45</v>
      </c>
      <c r="N143" s="167"/>
      <c r="O143" s="192"/>
      <c r="P143" s="181" t="e">
        <f>#REF!</f>
        <v>#REF!</v>
      </c>
      <c r="Q143" s="181">
        <v>0</v>
      </c>
      <c r="R143" s="284">
        <v>12000</v>
      </c>
      <c r="S143" s="128">
        <v>12000</v>
      </c>
      <c r="T143" s="129">
        <v>12000</v>
      </c>
      <c r="U143" s="129">
        <v>12000</v>
      </c>
      <c r="V143" s="129" t="s">
        <v>352</v>
      </c>
      <c r="W143" s="129">
        <v>0</v>
      </c>
      <c r="X143" s="129">
        <v>0</v>
      </c>
      <c r="Y143" s="129" t="s">
        <v>352</v>
      </c>
      <c r="Z143" s="3" t="e">
        <f t="shared" si="6"/>
        <v>#REF!</v>
      </c>
    </row>
    <row r="144" spans="1:26" ht="13.5">
      <c r="A144" s="24" t="s">
        <v>1557</v>
      </c>
      <c r="B144" s="161" t="s">
        <v>859</v>
      </c>
      <c r="C144" s="94" t="s">
        <v>398</v>
      </c>
      <c r="D144" s="161">
        <v>1992</v>
      </c>
      <c r="E144" s="26" t="s">
        <v>2271</v>
      </c>
      <c r="F144" s="24" t="str">
        <f t="shared" si="7"/>
        <v>OB199207</v>
      </c>
      <c r="G144" s="267" t="s">
        <v>437</v>
      </c>
      <c r="H144" s="213" t="s">
        <v>2718</v>
      </c>
      <c r="I144" s="161" t="e">
        <f>VLOOKUP(A144,#REF!,6,FALSE)</f>
        <v>#REF!</v>
      </c>
      <c r="J144" s="161" t="s">
        <v>859</v>
      </c>
      <c r="K144" s="161">
        <v>1992</v>
      </c>
      <c r="L144" s="162"/>
      <c r="M144" s="163"/>
      <c r="N144" s="162"/>
      <c r="O144" s="164"/>
      <c r="P144" s="181" t="e">
        <f>#REF!</f>
        <v>#REF!</v>
      </c>
      <c r="Q144" s="181">
        <v>0</v>
      </c>
      <c r="R144" s="284"/>
      <c r="S144" s="128"/>
      <c r="T144" s="129"/>
      <c r="U144" s="129"/>
      <c r="V144" s="129" t="s">
        <v>352</v>
      </c>
      <c r="W144" s="129" t="s">
        <v>352</v>
      </c>
      <c r="X144" s="129" t="s">
        <v>352</v>
      </c>
      <c r="Y144" s="129" t="s">
        <v>352</v>
      </c>
      <c r="Z144" s="3" t="e">
        <f t="shared" si="6"/>
        <v>#REF!</v>
      </c>
    </row>
    <row r="145" spans="1:26" ht="13.5">
      <c r="A145" s="24" t="s">
        <v>1558</v>
      </c>
      <c r="B145" s="161" t="s">
        <v>859</v>
      </c>
      <c r="C145" s="94" t="s">
        <v>398</v>
      </c>
      <c r="D145" s="161">
        <v>1992</v>
      </c>
      <c r="E145" s="26" t="s">
        <v>2272</v>
      </c>
      <c r="F145" s="24" t="str">
        <f t="shared" si="7"/>
        <v>OB199208</v>
      </c>
      <c r="G145" s="267" t="s">
        <v>469</v>
      </c>
      <c r="H145" s="213" t="s">
        <v>3270</v>
      </c>
      <c r="I145" s="161" t="e">
        <f>VLOOKUP(A145,#REF!,6,FALSE)</f>
        <v>#REF!</v>
      </c>
      <c r="J145" s="161" t="s">
        <v>859</v>
      </c>
      <c r="K145" s="161">
        <v>1992</v>
      </c>
      <c r="L145" s="162"/>
      <c r="M145" s="163"/>
      <c r="N145" s="162"/>
      <c r="O145" s="164"/>
      <c r="P145" s="181" t="e">
        <f>#REF!</f>
        <v>#REF!</v>
      </c>
      <c r="Q145" s="181">
        <v>0</v>
      </c>
      <c r="R145" s="284"/>
      <c r="S145" s="128">
        <v>12000</v>
      </c>
      <c r="T145" s="129"/>
      <c r="U145" s="129"/>
      <c r="V145" s="129" t="s">
        <v>352</v>
      </c>
      <c r="W145" s="129">
        <v>12000</v>
      </c>
      <c r="X145" s="129">
        <v>12000</v>
      </c>
      <c r="Y145" s="129">
        <v>12000</v>
      </c>
      <c r="Z145" s="3" t="e">
        <f t="shared" si="6"/>
        <v>#REF!</v>
      </c>
    </row>
    <row r="146" spans="1:26" ht="13.5">
      <c r="A146" s="24" t="s">
        <v>1559</v>
      </c>
      <c r="B146" s="161" t="s">
        <v>859</v>
      </c>
      <c r="C146" s="94" t="s">
        <v>398</v>
      </c>
      <c r="D146" s="161">
        <v>1992</v>
      </c>
      <c r="E146" s="26" t="s">
        <v>2273</v>
      </c>
      <c r="F146" s="24" t="str">
        <f t="shared" si="7"/>
        <v>OB199209</v>
      </c>
      <c r="G146" s="306" t="s">
        <v>470</v>
      </c>
      <c r="H146" s="256" t="s">
        <v>2692</v>
      </c>
      <c r="I146" s="161" t="e">
        <f>VLOOKUP(A146,#REF!,6,FALSE)</f>
        <v>#REF!</v>
      </c>
      <c r="J146" s="161" t="s">
        <v>859</v>
      </c>
      <c r="K146" s="161">
        <v>1992</v>
      </c>
      <c r="L146" s="162"/>
      <c r="M146" s="166"/>
      <c r="N146" s="167" t="s">
        <v>45</v>
      </c>
      <c r="O146" s="192"/>
      <c r="P146" s="181" t="e">
        <f>#REF!</f>
        <v>#REF!</v>
      </c>
      <c r="Q146" s="181">
        <v>0</v>
      </c>
      <c r="R146" s="284">
        <v>12000</v>
      </c>
      <c r="S146" s="128">
        <v>12000</v>
      </c>
      <c r="T146" s="129">
        <v>12000</v>
      </c>
      <c r="U146" s="129">
        <v>12000</v>
      </c>
      <c r="V146" s="129">
        <v>12000</v>
      </c>
      <c r="W146" s="129">
        <v>12000</v>
      </c>
      <c r="X146" s="129">
        <v>12000</v>
      </c>
      <c r="Y146" s="129">
        <v>12000</v>
      </c>
      <c r="Z146" s="3" t="e">
        <f t="shared" si="6"/>
        <v>#REF!</v>
      </c>
    </row>
    <row r="147" spans="1:26" ht="13.5">
      <c r="A147" s="24" t="s">
        <v>1560</v>
      </c>
      <c r="B147" s="161" t="s">
        <v>859</v>
      </c>
      <c r="C147" s="94" t="s">
        <v>398</v>
      </c>
      <c r="D147" s="161">
        <v>1992</v>
      </c>
      <c r="E147" s="26" t="s">
        <v>2274</v>
      </c>
      <c r="F147" s="24" t="str">
        <f t="shared" si="7"/>
        <v>OB199210</v>
      </c>
      <c r="G147" s="267" t="s">
        <v>471</v>
      </c>
      <c r="H147" s="213" t="s">
        <v>750</v>
      </c>
      <c r="I147" s="161" t="e">
        <f>VLOOKUP(A147,#REF!,6,FALSE)</f>
        <v>#REF!</v>
      </c>
      <c r="J147" s="161" t="s">
        <v>859</v>
      </c>
      <c r="K147" s="161">
        <v>1992</v>
      </c>
      <c r="L147" s="162"/>
      <c r="M147" s="163" t="s">
        <v>45</v>
      </c>
      <c r="N147" s="162"/>
      <c r="O147" s="164"/>
      <c r="P147" s="181" t="e">
        <f>#REF!</f>
        <v>#REF!</v>
      </c>
      <c r="Q147" s="181">
        <v>0</v>
      </c>
      <c r="R147" s="284">
        <v>12000</v>
      </c>
      <c r="S147" s="128">
        <v>12000</v>
      </c>
      <c r="T147" s="129"/>
      <c r="U147" s="129"/>
      <c r="V147" s="129">
        <v>0</v>
      </c>
      <c r="W147" s="129">
        <v>0</v>
      </c>
      <c r="X147" s="129" t="s">
        <v>352</v>
      </c>
      <c r="Y147" s="129">
        <v>12000</v>
      </c>
      <c r="Z147" s="3" t="e">
        <f t="shared" si="6"/>
        <v>#REF!</v>
      </c>
    </row>
    <row r="148" spans="1:26" ht="13.5">
      <c r="A148" s="24" t="s">
        <v>1561</v>
      </c>
      <c r="B148" s="161" t="s">
        <v>859</v>
      </c>
      <c r="C148" s="94" t="s">
        <v>398</v>
      </c>
      <c r="D148" s="161">
        <v>1992</v>
      </c>
      <c r="E148" s="26" t="s">
        <v>2275</v>
      </c>
      <c r="F148" s="24" t="str">
        <f t="shared" si="7"/>
        <v>OB199211</v>
      </c>
      <c r="G148" s="267" t="s">
        <v>438</v>
      </c>
      <c r="H148" s="213" t="s">
        <v>3271</v>
      </c>
      <c r="I148" s="161" t="e">
        <f>VLOOKUP(A148,#REF!,6,FALSE)</f>
        <v>#REF!</v>
      </c>
      <c r="J148" s="161" t="s">
        <v>859</v>
      </c>
      <c r="K148" s="161">
        <v>1992</v>
      </c>
      <c r="L148" s="162"/>
      <c r="M148" s="166" t="s">
        <v>45</v>
      </c>
      <c r="N148" s="167"/>
      <c r="O148" s="192" t="s">
        <v>2889</v>
      </c>
      <c r="P148" s="181" t="e">
        <f>#REF!</f>
        <v>#REF!</v>
      </c>
      <c r="Q148" s="181">
        <v>0</v>
      </c>
      <c r="R148" s="284"/>
      <c r="S148" s="128">
        <v>12000</v>
      </c>
      <c r="T148" s="129">
        <v>12000</v>
      </c>
      <c r="U148" s="129">
        <v>12000</v>
      </c>
      <c r="V148" s="129">
        <v>0</v>
      </c>
      <c r="W148" s="129">
        <v>0</v>
      </c>
      <c r="X148" s="129" t="s">
        <v>352</v>
      </c>
      <c r="Y148" s="129">
        <v>12000</v>
      </c>
      <c r="Z148" s="3" t="e">
        <f t="shared" si="6"/>
        <v>#REF!</v>
      </c>
    </row>
    <row r="149" spans="1:26" ht="13.5">
      <c r="A149" s="24" t="s">
        <v>1562</v>
      </c>
      <c r="B149" s="161" t="s">
        <v>859</v>
      </c>
      <c r="C149" s="94" t="s">
        <v>398</v>
      </c>
      <c r="D149" s="161">
        <v>1992</v>
      </c>
      <c r="E149" s="26" t="s">
        <v>2276</v>
      </c>
      <c r="F149" s="24" t="str">
        <f t="shared" si="7"/>
        <v>OB199212</v>
      </c>
      <c r="G149" s="267" t="s">
        <v>472</v>
      </c>
      <c r="H149" s="213" t="s">
        <v>2683</v>
      </c>
      <c r="I149" s="161" t="e">
        <f>VLOOKUP(A149,#REF!,6,FALSE)</f>
        <v>#REF!</v>
      </c>
      <c r="J149" s="161" t="s">
        <v>859</v>
      </c>
      <c r="K149" s="161">
        <v>1992</v>
      </c>
      <c r="L149" s="162"/>
      <c r="M149" s="163" t="s">
        <v>45</v>
      </c>
      <c r="N149" s="162"/>
      <c r="O149" s="164"/>
      <c r="P149" s="181" t="e">
        <f>#REF!</f>
        <v>#REF!</v>
      </c>
      <c r="Q149" s="181">
        <v>0</v>
      </c>
      <c r="R149" s="284">
        <v>12000</v>
      </c>
      <c r="S149" s="128"/>
      <c r="T149" s="129"/>
      <c r="U149" s="129"/>
      <c r="V149" s="129">
        <v>0</v>
      </c>
      <c r="W149" s="129" t="s">
        <v>352</v>
      </c>
      <c r="X149" s="129">
        <v>12000</v>
      </c>
      <c r="Y149" s="129" t="s">
        <v>352</v>
      </c>
      <c r="Z149" s="3" t="e">
        <f t="shared" si="6"/>
        <v>#REF!</v>
      </c>
    </row>
    <row r="150" spans="1:26" ht="13.5">
      <c r="A150" s="24" t="s">
        <v>1563</v>
      </c>
      <c r="B150" s="161" t="s">
        <v>859</v>
      </c>
      <c r="C150" s="94" t="s">
        <v>398</v>
      </c>
      <c r="D150" s="161">
        <v>1992</v>
      </c>
      <c r="E150" s="26" t="s">
        <v>2277</v>
      </c>
      <c r="F150" s="24" t="str">
        <f t="shared" si="7"/>
        <v>OB199213</v>
      </c>
      <c r="G150" s="267" t="s">
        <v>473</v>
      </c>
      <c r="H150" s="213" t="s">
        <v>2753</v>
      </c>
      <c r="I150" s="161" t="e">
        <f>VLOOKUP(A150,#REF!,6,FALSE)</f>
        <v>#REF!</v>
      </c>
      <c r="J150" s="161" t="s">
        <v>859</v>
      </c>
      <c r="K150" s="161">
        <v>1992</v>
      </c>
      <c r="L150" s="162"/>
      <c r="M150" s="166" t="s">
        <v>45</v>
      </c>
      <c r="N150" s="167"/>
      <c r="O150" s="192"/>
      <c r="P150" s="181" t="e">
        <f>#REF!</f>
        <v>#REF!</v>
      </c>
      <c r="Q150" s="181">
        <v>0</v>
      </c>
      <c r="R150" s="284">
        <v>12000</v>
      </c>
      <c r="S150" s="128">
        <v>12000</v>
      </c>
      <c r="T150" s="129">
        <v>12000</v>
      </c>
      <c r="U150" s="129">
        <v>12000</v>
      </c>
      <c r="V150" s="129">
        <v>0</v>
      </c>
      <c r="W150" s="129">
        <v>0</v>
      </c>
      <c r="X150" s="129" t="s">
        <v>352</v>
      </c>
      <c r="Y150" s="129">
        <v>12000</v>
      </c>
      <c r="Z150" s="3" t="e">
        <f t="shared" si="6"/>
        <v>#REF!</v>
      </c>
    </row>
    <row r="151" spans="1:26" ht="13.5">
      <c r="A151" s="24" t="s">
        <v>1564</v>
      </c>
      <c r="B151" s="161" t="s">
        <v>859</v>
      </c>
      <c r="C151" s="94" t="s">
        <v>398</v>
      </c>
      <c r="D151" s="161">
        <v>1992</v>
      </c>
      <c r="E151" s="26" t="s">
        <v>2278</v>
      </c>
      <c r="F151" s="24" t="str">
        <f t="shared" si="7"/>
        <v>OB199214</v>
      </c>
      <c r="G151" s="267" t="s">
        <v>474</v>
      </c>
      <c r="H151" s="213" t="s">
        <v>619</v>
      </c>
      <c r="I151" s="161" t="e">
        <f>VLOOKUP(A151,#REF!,6,FALSE)</f>
        <v>#REF!</v>
      </c>
      <c r="J151" s="161" t="s">
        <v>859</v>
      </c>
      <c r="K151" s="161">
        <v>1992</v>
      </c>
      <c r="L151" s="162"/>
      <c r="M151" s="163"/>
      <c r="N151" s="162"/>
      <c r="O151" s="164"/>
      <c r="P151" s="181" t="e">
        <f>#REF!</f>
        <v>#REF!</v>
      </c>
      <c r="Q151" s="181">
        <v>0</v>
      </c>
      <c r="R151" s="284">
        <v>12000</v>
      </c>
      <c r="S151" s="128"/>
      <c r="T151" s="129"/>
      <c r="U151" s="129"/>
      <c r="V151" s="129" t="s">
        <v>352</v>
      </c>
      <c r="W151" s="129">
        <v>0</v>
      </c>
      <c r="X151" s="129">
        <v>0</v>
      </c>
      <c r="Y151" s="129" t="s">
        <v>352</v>
      </c>
      <c r="Z151" s="3" t="e">
        <f t="shared" si="6"/>
        <v>#REF!</v>
      </c>
    </row>
    <row r="152" spans="1:26" ht="13.5">
      <c r="A152" s="24" t="s">
        <v>1565</v>
      </c>
      <c r="B152" s="161" t="s">
        <v>859</v>
      </c>
      <c r="C152" s="94" t="s">
        <v>398</v>
      </c>
      <c r="D152" s="161">
        <v>1992</v>
      </c>
      <c r="E152" s="26" t="s">
        <v>2279</v>
      </c>
      <c r="F152" s="24" t="str">
        <f t="shared" si="7"/>
        <v>OB199215</v>
      </c>
      <c r="G152" s="267" t="s">
        <v>475</v>
      </c>
      <c r="H152" s="213" t="s">
        <v>1100</v>
      </c>
      <c r="I152" s="161" t="e">
        <f>VLOOKUP(A152,#REF!,6,FALSE)</f>
        <v>#REF!</v>
      </c>
      <c r="J152" s="161" t="s">
        <v>859</v>
      </c>
      <c r="K152" s="161">
        <v>1992</v>
      </c>
      <c r="L152" s="162"/>
      <c r="M152" s="163"/>
      <c r="N152" s="162"/>
      <c r="O152" s="164"/>
      <c r="P152" s="181" t="e">
        <f>#REF!</f>
        <v>#REF!</v>
      </c>
      <c r="Q152" s="181">
        <v>0</v>
      </c>
      <c r="R152" s="284"/>
      <c r="S152" s="128"/>
      <c r="T152" s="129"/>
      <c r="U152" s="129"/>
      <c r="V152" s="129">
        <v>0</v>
      </c>
      <c r="W152" s="129">
        <v>0</v>
      </c>
      <c r="X152" s="129" t="s">
        <v>352</v>
      </c>
      <c r="Y152" s="129">
        <v>12000</v>
      </c>
      <c r="Z152" s="3" t="e">
        <f t="shared" si="6"/>
        <v>#REF!</v>
      </c>
    </row>
    <row r="153" spans="1:26" ht="13.5">
      <c r="A153" s="24" t="s">
        <v>1566</v>
      </c>
      <c r="B153" s="161" t="s">
        <v>859</v>
      </c>
      <c r="C153" s="94" t="s">
        <v>398</v>
      </c>
      <c r="D153" s="161">
        <v>1992</v>
      </c>
      <c r="E153" s="26" t="s">
        <v>2280</v>
      </c>
      <c r="F153" s="24" t="str">
        <f t="shared" si="7"/>
        <v>OB199216</v>
      </c>
      <c r="G153" s="267" t="s">
        <v>476</v>
      </c>
      <c r="H153" s="213" t="s">
        <v>3272</v>
      </c>
      <c r="I153" s="161" t="e">
        <f>VLOOKUP(A153,#REF!,6,FALSE)</f>
        <v>#REF!</v>
      </c>
      <c r="J153" s="161" t="s">
        <v>859</v>
      </c>
      <c r="K153" s="161">
        <v>1992</v>
      </c>
      <c r="L153" s="162"/>
      <c r="M153" s="166"/>
      <c r="N153" s="167"/>
      <c r="O153" s="192"/>
      <c r="P153" s="181" t="e">
        <f>#REF!</f>
        <v>#REF!</v>
      </c>
      <c r="Q153" s="181">
        <v>0</v>
      </c>
      <c r="R153" s="284"/>
      <c r="S153" s="128"/>
      <c r="T153" s="129"/>
      <c r="U153" s="129"/>
      <c r="V153" s="129" t="s">
        <v>352</v>
      </c>
      <c r="W153" s="129">
        <v>0</v>
      </c>
      <c r="X153" s="129">
        <v>0</v>
      </c>
      <c r="Y153" s="129" t="s">
        <v>352</v>
      </c>
      <c r="Z153" s="3" t="e">
        <f t="shared" si="6"/>
        <v>#REF!</v>
      </c>
    </row>
    <row r="154" spans="1:26" ht="13.5">
      <c r="A154" s="24" t="s">
        <v>1567</v>
      </c>
      <c r="B154" s="161" t="s">
        <v>859</v>
      </c>
      <c r="C154" s="94" t="s">
        <v>398</v>
      </c>
      <c r="D154" s="161">
        <v>1992</v>
      </c>
      <c r="E154" s="26" t="s">
        <v>2281</v>
      </c>
      <c r="F154" s="24" t="str">
        <f t="shared" si="7"/>
        <v>OB199217</v>
      </c>
      <c r="G154" s="267" t="s">
        <v>477</v>
      </c>
      <c r="H154" s="213" t="s">
        <v>1161</v>
      </c>
      <c r="I154" s="161" t="e">
        <f>VLOOKUP(A154,#REF!,6,FALSE)</f>
        <v>#REF!</v>
      </c>
      <c r="J154" s="161" t="s">
        <v>859</v>
      </c>
      <c r="K154" s="161">
        <v>1992</v>
      </c>
      <c r="L154" s="162"/>
      <c r="M154" s="166"/>
      <c r="N154" s="167"/>
      <c r="O154" s="192"/>
      <c r="P154" s="181" t="e">
        <f>#REF!</f>
        <v>#REF!</v>
      </c>
      <c r="Q154" s="181">
        <v>0</v>
      </c>
      <c r="R154" s="284">
        <v>12000</v>
      </c>
      <c r="S154" s="128"/>
      <c r="T154" s="129"/>
      <c r="U154" s="129"/>
      <c r="V154" s="129" t="s">
        <v>352</v>
      </c>
      <c r="W154" s="129">
        <v>0</v>
      </c>
      <c r="X154" s="129">
        <v>0</v>
      </c>
      <c r="Y154" s="129" t="s">
        <v>352</v>
      </c>
      <c r="Z154" s="3" t="e">
        <f t="shared" si="6"/>
        <v>#REF!</v>
      </c>
    </row>
    <row r="155" spans="1:26" ht="13.5">
      <c r="A155" s="24" t="s">
        <v>1568</v>
      </c>
      <c r="B155" s="161" t="s">
        <v>859</v>
      </c>
      <c r="C155" s="94" t="s">
        <v>398</v>
      </c>
      <c r="D155" s="161">
        <v>1992</v>
      </c>
      <c r="E155" s="26" t="s">
        <v>2282</v>
      </c>
      <c r="F155" s="24" t="str">
        <f t="shared" si="7"/>
        <v>OB199218</v>
      </c>
      <c r="G155" s="267" t="s">
        <v>478</v>
      </c>
      <c r="H155" s="213" t="s">
        <v>3273</v>
      </c>
      <c r="I155" s="161" t="e">
        <f>VLOOKUP(A155,#REF!,6,FALSE)</f>
        <v>#REF!</v>
      </c>
      <c r="J155" s="161" t="s">
        <v>859</v>
      </c>
      <c r="K155" s="161">
        <v>1992</v>
      </c>
      <c r="L155" s="162"/>
      <c r="M155" s="166" t="s">
        <v>45</v>
      </c>
      <c r="N155" s="167"/>
      <c r="O155" s="192"/>
      <c r="P155" s="181" t="e">
        <f>#REF!</f>
        <v>#REF!</v>
      </c>
      <c r="Q155" s="181">
        <v>0</v>
      </c>
      <c r="R155" s="284">
        <v>12000</v>
      </c>
      <c r="S155" s="128">
        <v>12000</v>
      </c>
      <c r="T155" s="129">
        <v>12000</v>
      </c>
      <c r="U155" s="129">
        <v>12000</v>
      </c>
      <c r="V155" s="129">
        <v>0</v>
      </c>
      <c r="W155" s="129">
        <v>0</v>
      </c>
      <c r="X155" s="129" t="s">
        <v>352</v>
      </c>
      <c r="Y155" s="129">
        <v>12000</v>
      </c>
      <c r="Z155" s="3" t="e">
        <f t="shared" si="6"/>
        <v>#REF!</v>
      </c>
    </row>
    <row r="156" spans="1:26" ht="13.5">
      <c r="A156" s="24" t="s">
        <v>1569</v>
      </c>
      <c r="B156" s="161" t="s">
        <v>859</v>
      </c>
      <c r="C156" s="94" t="s">
        <v>398</v>
      </c>
      <c r="D156" s="161">
        <v>1992</v>
      </c>
      <c r="E156" s="26" t="s">
        <v>2283</v>
      </c>
      <c r="F156" s="24" t="str">
        <f t="shared" si="7"/>
        <v>OB199219</v>
      </c>
      <c r="G156" s="267" t="s">
        <v>479</v>
      </c>
      <c r="H156" s="213" t="s">
        <v>1107</v>
      </c>
      <c r="I156" s="161" t="e">
        <f>VLOOKUP(A156,#REF!,6,FALSE)</f>
        <v>#REF!</v>
      </c>
      <c r="J156" s="161" t="s">
        <v>859</v>
      </c>
      <c r="K156" s="161">
        <v>1992</v>
      </c>
      <c r="L156" s="162"/>
      <c r="M156" s="166"/>
      <c r="N156" s="167"/>
      <c r="O156" s="192"/>
      <c r="P156" s="181" t="e">
        <f>#REF!</f>
        <v>#REF!</v>
      </c>
      <c r="Q156" s="181">
        <v>0</v>
      </c>
      <c r="R156" s="284"/>
      <c r="S156" s="128"/>
      <c r="T156" s="129"/>
      <c r="U156" s="129"/>
      <c r="V156" s="129">
        <v>0</v>
      </c>
      <c r="W156" s="129" t="s">
        <v>352</v>
      </c>
      <c r="X156" s="129">
        <v>12000</v>
      </c>
      <c r="Y156" s="129">
        <v>12000</v>
      </c>
      <c r="Z156" s="3" t="e">
        <f t="shared" si="6"/>
        <v>#REF!</v>
      </c>
    </row>
    <row r="157" spans="1:26" ht="13.5">
      <c r="A157" s="24" t="s">
        <v>1570</v>
      </c>
      <c r="B157" s="161" t="s">
        <v>859</v>
      </c>
      <c r="C157" s="94" t="s">
        <v>398</v>
      </c>
      <c r="D157" s="161">
        <v>1992</v>
      </c>
      <c r="E157" s="26" t="s">
        <v>2284</v>
      </c>
      <c r="F157" s="24" t="str">
        <f t="shared" si="7"/>
        <v>OB199220</v>
      </c>
      <c r="G157" s="267" t="s">
        <v>985</v>
      </c>
      <c r="H157" s="213" t="s">
        <v>1071</v>
      </c>
      <c r="I157" s="161" t="e">
        <f>VLOOKUP(A157,#REF!,6,FALSE)</f>
        <v>#REF!</v>
      </c>
      <c r="J157" s="161" t="s">
        <v>859</v>
      </c>
      <c r="K157" s="161">
        <v>1992</v>
      </c>
      <c r="L157" s="162"/>
      <c r="M157" s="166" t="s">
        <v>45</v>
      </c>
      <c r="N157" s="167"/>
      <c r="O157" s="192"/>
      <c r="P157" s="181" t="e">
        <f>#REF!</f>
        <v>#REF!</v>
      </c>
      <c r="Q157" s="181">
        <v>0</v>
      </c>
      <c r="R157" s="284">
        <v>12000</v>
      </c>
      <c r="S157" s="128">
        <v>12000</v>
      </c>
      <c r="T157" s="129">
        <v>12000</v>
      </c>
      <c r="U157" s="129">
        <v>12000</v>
      </c>
      <c r="V157" s="129">
        <v>0</v>
      </c>
      <c r="W157" s="129">
        <v>0</v>
      </c>
      <c r="X157" s="129" t="s">
        <v>352</v>
      </c>
      <c r="Y157" s="129">
        <v>12000</v>
      </c>
      <c r="Z157" s="3" t="e">
        <f t="shared" si="6"/>
        <v>#REF!</v>
      </c>
    </row>
    <row r="158" spans="1:26" ht="13.5">
      <c r="A158" s="24" t="s">
        <v>1571</v>
      </c>
      <c r="B158" s="161" t="s">
        <v>859</v>
      </c>
      <c r="C158" s="94" t="s">
        <v>398</v>
      </c>
      <c r="D158" s="161">
        <v>1992</v>
      </c>
      <c r="E158" s="26" t="s">
        <v>2285</v>
      </c>
      <c r="F158" s="24" t="str">
        <f t="shared" si="7"/>
        <v>OB199221</v>
      </c>
      <c r="G158" s="267" t="s">
        <v>986</v>
      </c>
      <c r="H158" s="213" t="s">
        <v>2719</v>
      </c>
      <c r="I158" s="161" t="e">
        <f>VLOOKUP(A158,#REF!,6,FALSE)</f>
        <v>#REF!</v>
      </c>
      <c r="J158" s="161" t="s">
        <v>859</v>
      </c>
      <c r="K158" s="161">
        <v>1992</v>
      </c>
      <c r="L158" s="162"/>
      <c r="M158" s="163"/>
      <c r="N158" s="162"/>
      <c r="O158" s="164"/>
      <c r="P158" s="181" t="e">
        <f>#REF!</f>
        <v>#REF!</v>
      </c>
      <c r="Q158" s="181">
        <v>0</v>
      </c>
      <c r="R158" s="284"/>
      <c r="S158" s="128"/>
      <c r="T158" s="129"/>
      <c r="U158" s="129"/>
      <c r="V158" s="129" t="s">
        <v>352</v>
      </c>
      <c r="W158" s="129" t="s">
        <v>352</v>
      </c>
      <c r="X158" s="129">
        <v>0</v>
      </c>
      <c r="Y158" s="129">
        <v>0</v>
      </c>
      <c r="Z158" s="3" t="e">
        <f t="shared" si="6"/>
        <v>#REF!</v>
      </c>
    </row>
    <row r="159" spans="1:26" ht="13.5">
      <c r="A159" s="24" t="s">
        <v>1572</v>
      </c>
      <c r="B159" s="161" t="s">
        <v>859</v>
      </c>
      <c r="C159" s="94" t="s">
        <v>398</v>
      </c>
      <c r="D159" s="161">
        <v>1992</v>
      </c>
      <c r="E159" s="26" t="s">
        <v>2286</v>
      </c>
      <c r="F159" s="24" t="str">
        <f t="shared" si="7"/>
        <v>OB199222</v>
      </c>
      <c r="G159" s="267" t="s">
        <v>987</v>
      </c>
      <c r="H159" s="213" t="s">
        <v>2720</v>
      </c>
      <c r="I159" s="161" t="e">
        <f>VLOOKUP(A159,#REF!,6,FALSE)</f>
        <v>#REF!</v>
      </c>
      <c r="J159" s="161" t="s">
        <v>859</v>
      </c>
      <c r="K159" s="161">
        <v>1992</v>
      </c>
      <c r="L159" s="162"/>
      <c r="M159" s="163"/>
      <c r="N159" s="162"/>
      <c r="O159" s="164"/>
      <c r="P159" s="181" t="e">
        <f>#REF!</f>
        <v>#REF!</v>
      </c>
      <c r="Q159" s="181">
        <v>0</v>
      </c>
      <c r="R159" s="284"/>
      <c r="S159" s="128">
        <v>12000</v>
      </c>
      <c r="T159" s="129"/>
      <c r="U159" s="129"/>
      <c r="V159" s="129" t="s">
        <v>352</v>
      </c>
      <c r="W159" s="129" t="s">
        <v>352</v>
      </c>
      <c r="X159" s="129" t="s">
        <v>352</v>
      </c>
      <c r="Y159" s="129" t="s">
        <v>352</v>
      </c>
      <c r="Z159" s="3" t="e">
        <f t="shared" si="6"/>
        <v>#REF!</v>
      </c>
    </row>
    <row r="160" spans="1:26" ht="13.5">
      <c r="A160" s="24" t="s">
        <v>1573</v>
      </c>
      <c r="B160" s="161" t="s">
        <v>859</v>
      </c>
      <c r="C160" s="94" t="s">
        <v>398</v>
      </c>
      <c r="D160" s="161">
        <v>1992</v>
      </c>
      <c r="E160" s="26" t="s">
        <v>2287</v>
      </c>
      <c r="F160" s="24" t="str">
        <f t="shared" si="7"/>
        <v>OB199223</v>
      </c>
      <c r="G160" s="267" t="s">
        <v>988</v>
      </c>
      <c r="H160" s="213" t="s">
        <v>2721</v>
      </c>
      <c r="I160" s="161" t="e">
        <f>VLOOKUP(A160,#REF!,6,FALSE)</f>
        <v>#REF!</v>
      </c>
      <c r="J160" s="161" t="s">
        <v>859</v>
      </c>
      <c r="K160" s="161">
        <v>1992</v>
      </c>
      <c r="L160" s="162"/>
      <c r="M160" s="166" t="s">
        <v>45</v>
      </c>
      <c r="N160" s="167"/>
      <c r="O160" s="192"/>
      <c r="P160" s="181" t="e">
        <f>#REF!</f>
        <v>#REF!</v>
      </c>
      <c r="Q160" s="181">
        <v>0</v>
      </c>
      <c r="R160" s="284">
        <v>12000</v>
      </c>
      <c r="S160" s="128">
        <v>12000</v>
      </c>
      <c r="T160" s="129">
        <v>12000</v>
      </c>
      <c r="U160" s="129">
        <v>12000</v>
      </c>
      <c r="V160" s="129">
        <v>0</v>
      </c>
      <c r="W160" s="129" t="s">
        <v>352</v>
      </c>
      <c r="X160" s="129">
        <v>12000</v>
      </c>
      <c r="Y160" s="129">
        <v>12000</v>
      </c>
      <c r="Z160" s="3" t="e">
        <f t="shared" si="6"/>
        <v>#REF!</v>
      </c>
    </row>
    <row r="161" spans="1:26" ht="13.5">
      <c r="A161" s="24" t="s">
        <v>1574</v>
      </c>
      <c r="B161" s="161" t="s">
        <v>859</v>
      </c>
      <c r="C161" s="94" t="s">
        <v>398</v>
      </c>
      <c r="D161" s="161">
        <v>1992</v>
      </c>
      <c r="E161" s="26" t="s">
        <v>2288</v>
      </c>
      <c r="F161" s="24" t="str">
        <f t="shared" si="7"/>
        <v>OB199224</v>
      </c>
      <c r="G161" s="267" t="s">
        <v>989</v>
      </c>
      <c r="H161" s="213" t="s">
        <v>2722</v>
      </c>
      <c r="I161" s="161" t="e">
        <f>VLOOKUP(A161,#REF!,6,FALSE)</f>
        <v>#REF!</v>
      </c>
      <c r="J161" s="161" t="s">
        <v>859</v>
      </c>
      <c r="K161" s="161">
        <v>1992</v>
      </c>
      <c r="L161" s="162"/>
      <c r="M161" s="163" t="s">
        <v>45</v>
      </c>
      <c r="N161" s="162"/>
      <c r="O161" s="164"/>
      <c r="P161" s="181" t="e">
        <f>#REF!</f>
        <v>#REF!</v>
      </c>
      <c r="Q161" s="181">
        <v>0</v>
      </c>
      <c r="R161" s="284"/>
      <c r="S161" s="128"/>
      <c r="T161" s="129"/>
      <c r="U161" s="129"/>
      <c r="V161" s="129" t="s">
        <v>352</v>
      </c>
      <c r="W161" s="129">
        <v>0</v>
      </c>
      <c r="X161" s="129">
        <v>0</v>
      </c>
      <c r="Y161" s="129" t="s">
        <v>352</v>
      </c>
      <c r="Z161" s="3" t="e">
        <f t="shared" si="6"/>
        <v>#REF!</v>
      </c>
    </row>
    <row r="162" spans="1:26" ht="13.5">
      <c r="A162" s="24" t="s">
        <v>1575</v>
      </c>
      <c r="B162" s="161" t="s">
        <v>859</v>
      </c>
      <c r="C162" s="94" t="s">
        <v>398</v>
      </c>
      <c r="D162" s="161">
        <v>1992</v>
      </c>
      <c r="E162" s="26" t="s">
        <v>2289</v>
      </c>
      <c r="F162" s="24" t="str">
        <f t="shared" si="7"/>
        <v>OB199225</v>
      </c>
      <c r="G162" s="267" t="s">
        <v>3274</v>
      </c>
      <c r="H162" s="213" t="s">
        <v>3275</v>
      </c>
      <c r="I162" s="161" t="e">
        <f>VLOOKUP(A162,#REF!,6,FALSE)</f>
        <v>#REF!</v>
      </c>
      <c r="J162" s="161" t="s">
        <v>859</v>
      </c>
      <c r="K162" s="161">
        <v>1992</v>
      </c>
      <c r="L162" s="162"/>
      <c r="M162" s="163"/>
      <c r="N162" s="162"/>
      <c r="O162" s="164"/>
      <c r="P162" s="181" t="e">
        <f>#REF!</f>
        <v>#REF!</v>
      </c>
      <c r="Q162" s="181">
        <v>0</v>
      </c>
      <c r="R162" s="284">
        <v>12000</v>
      </c>
      <c r="S162" s="128"/>
      <c r="T162" s="129"/>
      <c r="U162" s="129"/>
      <c r="V162" s="129" t="s">
        <v>352</v>
      </c>
      <c r="W162" s="129" t="s">
        <v>352</v>
      </c>
      <c r="X162" s="129" t="s">
        <v>352</v>
      </c>
      <c r="Y162" s="129" t="s">
        <v>352</v>
      </c>
      <c r="Z162" s="3" t="e">
        <f t="shared" si="6"/>
        <v>#REF!</v>
      </c>
    </row>
    <row r="163" spans="1:26" ht="13.5">
      <c r="A163" s="24" t="s">
        <v>1576</v>
      </c>
      <c r="B163" s="161" t="s">
        <v>859</v>
      </c>
      <c r="C163" s="94" t="s">
        <v>398</v>
      </c>
      <c r="D163" s="161">
        <v>1992</v>
      </c>
      <c r="E163" s="26" t="s">
        <v>2290</v>
      </c>
      <c r="F163" s="24" t="str">
        <f t="shared" si="7"/>
        <v>OB199226</v>
      </c>
      <c r="G163" s="267" t="s">
        <v>990</v>
      </c>
      <c r="H163" s="213" t="s">
        <v>3276</v>
      </c>
      <c r="I163" s="161" t="e">
        <f>VLOOKUP(A163,#REF!,6,FALSE)</f>
        <v>#REF!</v>
      </c>
      <c r="J163" s="161" t="s">
        <v>859</v>
      </c>
      <c r="K163" s="161">
        <v>1992</v>
      </c>
      <c r="L163" s="162"/>
      <c r="M163" s="166" t="s">
        <v>45</v>
      </c>
      <c r="N163" s="167"/>
      <c r="O163" s="192"/>
      <c r="P163" s="181" t="e">
        <f>#REF!</f>
        <v>#REF!</v>
      </c>
      <c r="Q163" s="181">
        <v>0</v>
      </c>
      <c r="R163" s="284">
        <v>12000</v>
      </c>
      <c r="S163" s="128">
        <v>12000</v>
      </c>
      <c r="T163" s="129">
        <v>12000</v>
      </c>
      <c r="U163" s="129">
        <v>12000</v>
      </c>
      <c r="V163" s="129">
        <v>0</v>
      </c>
      <c r="W163" s="129">
        <v>0</v>
      </c>
      <c r="X163" s="129" t="s">
        <v>352</v>
      </c>
      <c r="Y163" s="129">
        <v>12000</v>
      </c>
      <c r="Z163" s="3" t="e">
        <f t="shared" si="6"/>
        <v>#REF!</v>
      </c>
    </row>
    <row r="164" spans="1:26" ht="13.5">
      <c r="A164" s="24" t="s">
        <v>1577</v>
      </c>
      <c r="B164" s="161" t="s">
        <v>859</v>
      </c>
      <c r="C164" s="94" t="s">
        <v>398</v>
      </c>
      <c r="D164" s="161">
        <v>1992</v>
      </c>
      <c r="E164" s="26" t="s">
        <v>2291</v>
      </c>
      <c r="F164" s="24" t="str">
        <f t="shared" si="7"/>
        <v>OB199227</v>
      </c>
      <c r="G164" s="267" t="s">
        <v>991</v>
      </c>
      <c r="H164" s="213" t="s">
        <v>698</v>
      </c>
      <c r="I164" s="161" t="e">
        <f>VLOOKUP(A164,#REF!,6,FALSE)</f>
        <v>#REF!</v>
      </c>
      <c r="J164" s="161" t="s">
        <v>859</v>
      </c>
      <c r="K164" s="161">
        <v>1992</v>
      </c>
      <c r="L164" s="162"/>
      <c r="M164" s="163"/>
      <c r="N164" s="162"/>
      <c r="O164" s="164"/>
      <c r="P164" s="181" t="e">
        <f>#REF!</f>
        <v>#REF!</v>
      </c>
      <c r="Q164" s="181">
        <v>0</v>
      </c>
      <c r="R164" s="284">
        <v>12000</v>
      </c>
      <c r="S164" s="128"/>
      <c r="T164" s="129"/>
      <c r="U164" s="129"/>
      <c r="V164" s="129" t="s">
        <v>352</v>
      </c>
      <c r="W164" s="129" t="s">
        <v>352</v>
      </c>
      <c r="X164" s="129" t="s">
        <v>352</v>
      </c>
      <c r="Y164" s="129" t="s">
        <v>352</v>
      </c>
      <c r="Z164" s="3" t="e">
        <f t="shared" si="6"/>
        <v>#REF!</v>
      </c>
    </row>
    <row r="165" spans="1:26" ht="13.5">
      <c r="A165" s="24" t="s">
        <v>1578</v>
      </c>
      <c r="B165" s="161" t="s">
        <v>859</v>
      </c>
      <c r="C165" s="94" t="s">
        <v>398</v>
      </c>
      <c r="D165" s="161">
        <v>1992</v>
      </c>
      <c r="E165" s="26" t="s">
        <v>2292</v>
      </c>
      <c r="F165" s="24" t="str">
        <f t="shared" si="7"/>
        <v>OB199228</v>
      </c>
      <c r="G165" s="267" t="s">
        <v>992</v>
      </c>
      <c r="H165" s="213" t="s">
        <v>3277</v>
      </c>
      <c r="I165" s="161" t="e">
        <f>VLOOKUP(A165,#REF!,6,FALSE)</f>
        <v>#REF!</v>
      </c>
      <c r="J165" s="161" t="s">
        <v>859</v>
      </c>
      <c r="K165" s="161">
        <v>1992</v>
      </c>
      <c r="L165" s="162"/>
      <c r="M165" s="163"/>
      <c r="N165" s="162"/>
      <c r="O165" s="164"/>
      <c r="P165" s="181" t="e">
        <f>#REF!</f>
        <v>#REF!</v>
      </c>
      <c r="Q165" s="181">
        <v>0</v>
      </c>
      <c r="R165" s="284"/>
      <c r="S165" s="128"/>
      <c r="T165" s="129"/>
      <c r="U165" s="129"/>
      <c r="V165" s="129" t="s">
        <v>352</v>
      </c>
      <c r="W165" s="129" t="s">
        <v>352</v>
      </c>
      <c r="X165" s="129" t="s">
        <v>352</v>
      </c>
      <c r="Y165" s="129" t="s">
        <v>352</v>
      </c>
      <c r="Z165" s="3" t="e">
        <f t="shared" si="6"/>
        <v>#REF!</v>
      </c>
    </row>
    <row r="166" spans="1:26" ht="13.5">
      <c r="A166" s="24" t="s">
        <v>1579</v>
      </c>
      <c r="B166" s="161" t="s">
        <v>859</v>
      </c>
      <c r="C166" s="94" t="s">
        <v>398</v>
      </c>
      <c r="D166" s="161">
        <v>1992</v>
      </c>
      <c r="E166" s="26" t="s">
        <v>2582</v>
      </c>
      <c r="F166" s="24" t="str">
        <f t="shared" si="7"/>
        <v>OB199229</v>
      </c>
      <c r="G166" s="267" t="s">
        <v>993</v>
      </c>
      <c r="H166" s="213" t="s">
        <v>1536</v>
      </c>
      <c r="I166" s="161" t="e">
        <f>VLOOKUP(A166,#REF!,6,FALSE)</f>
        <v>#REF!</v>
      </c>
      <c r="J166" s="161" t="s">
        <v>859</v>
      </c>
      <c r="K166" s="161">
        <v>1992</v>
      </c>
      <c r="L166" s="162"/>
      <c r="M166" s="166" t="s">
        <v>45</v>
      </c>
      <c r="N166" s="167"/>
      <c r="O166" s="192"/>
      <c r="P166" s="181" t="e">
        <f>#REF!</f>
        <v>#REF!</v>
      </c>
      <c r="Q166" s="181">
        <v>0</v>
      </c>
      <c r="R166" s="284">
        <v>12000</v>
      </c>
      <c r="S166" s="128">
        <v>12000</v>
      </c>
      <c r="T166" s="129">
        <v>12000</v>
      </c>
      <c r="U166" s="129">
        <v>12000</v>
      </c>
      <c r="V166" s="129">
        <v>0</v>
      </c>
      <c r="W166" s="129">
        <v>0</v>
      </c>
      <c r="X166" s="129" t="s">
        <v>352</v>
      </c>
      <c r="Y166" s="129">
        <v>12000</v>
      </c>
      <c r="Z166" s="3" t="e">
        <f t="shared" si="6"/>
        <v>#REF!</v>
      </c>
    </row>
    <row r="167" spans="1:26" ht="13.5">
      <c r="A167" s="24" t="s">
        <v>1580</v>
      </c>
      <c r="B167" s="161" t="s">
        <v>859</v>
      </c>
      <c r="C167" s="94" t="s">
        <v>398</v>
      </c>
      <c r="D167" s="161">
        <v>1992</v>
      </c>
      <c r="E167" s="26" t="s">
        <v>2583</v>
      </c>
      <c r="F167" s="24" t="str">
        <f t="shared" si="7"/>
        <v>OB199230</v>
      </c>
      <c r="G167" s="267" t="s">
        <v>480</v>
      </c>
      <c r="H167" s="213" t="s">
        <v>3278</v>
      </c>
      <c r="I167" s="161" t="e">
        <f>VLOOKUP(A167,#REF!,6,FALSE)</f>
        <v>#REF!</v>
      </c>
      <c r="J167" s="161" t="s">
        <v>859</v>
      </c>
      <c r="K167" s="161">
        <v>1992</v>
      </c>
      <c r="L167" s="162"/>
      <c r="M167" s="163"/>
      <c r="N167" s="162"/>
      <c r="O167" s="164"/>
      <c r="P167" s="181" t="e">
        <f>#REF!</f>
        <v>#REF!</v>
      </c>
      <c r="Q167" s="181">
        <v>0</v>
      </c>
      <c r="R167" s="284"/>
      <c r="S167" s="128"/>
      <c r="T167" s="129"/>
      <c r="U167" s="129"/>
      <c r="V167" s="129" t="s">
        <v>352</v>
      </c>
      <c r="W167" s="129" t="s">
        <v>352</v>
      </c>
      <c r="X167" s="129" t="s">
        <v>352</v>
      </c>
      <c r="Y167" s="129" t="s">
        <v>352</v>
      </c>
      <c r="Z167" s="3" t="e">
        <f t="shared" si="6"/>
        <v>#REF!</v>
      </c>
    </row>
    <row r="168" spans="1:26" ht="13.5">
      <c r="A168" s="24" t="s">
        <v>1581</v>
      </c>
      <c r="B168" s="161" t="s">
        <v>859</v>
      </c>
      <c r="C168" s="94" t="s">
        <v>398</v>
      </c>
      <c r="D168" s="161">
        <v>1992</v>
      </c>
      <c r="E168" s="26" t="s">
        <v>2584</v>
      </c>
      <c r="F168" s="24" t="str">
        <f t="shared" si="7"/>
        <v>OB199231</v>
      </c>
      <c r="G168" s="267" t="s">
        <v>994</v>
      </c>
      <c r="H168" s="213" t="s">
        <v>1124</v>
      </c>
      <c r="I168" s="161" t="e">
        <f>VLOOKUP(A168,#REF!,6,FALSE)</f>
        <v>#REF!</v>
      </c>
      <c r="J168" s="161" t="s">
        <v>859</v>
      </c>
      <c r="K168" s="161">
        <v>1992</v>
      </c>
      <c r="L168" s="162"/>
      <c r="M168" s="163"/>
      <c r="N168" s="162"/>
      <c r="O168" s="164" t="s">
        <v>3279</v>
      </c>
      <c r="P168" s="181" t="e">
        <f>#REF!</f>
        <v>#REF!</v>
      </c>
      <c r="Q168" s="181">
        <v>0</v>
      </c>
      <c r="R168" s="284"/>
      <c r="S168" s="128">
        <v>12000</v>
      </c>
      <c r="T168" s="129"/>
      <c r="U168" s="129"/>
      <c r="V168" s="129">
        <v>0</v>
      </c>
      <c r="W168" s="129">
        <v>0</v>
      </c>
      <c r="X168" s="129" t="s">
        <v>352</v>
      </c>
      <c r="Y168" s="129">
        <v>12000</v>
      </c>
      <c r="Z168" s="3" t="e">
        <f t="shared" si="6"/>
        <v>#REF!</v>
      </c>
    </row>
    <row r="169" spans="1:26" ht="13.5">
      <c r="A169" s="24" t="s">
        <v>1582</v>
      </c>
      <c r="B169" s="161" t="s">
        <v>859</v>
      </c>
      <c r="C169" s="94" t="s">
        <v>398</v>
      </c>
      <c r="D169" s="161">
        <v>1992</v>
      </c>
      <c r="E169" s="26" t="s">
        <v>2585</v>
      </c>
      <c r="F169" s="24" t="str">
        <f t="shared" si="7"/>
        <v>OB199232</v>
      </c>
      <c r="G169" s="267" t="s">
        <v>995</v>
      </c>
      <c r="H169" s="213" t="s">
        <v>1542</v>
      </c>
      <c r="I169" s="161" t="e">
        <f>VLOOKUP(A169,#REF!,6,FALSE)</f>
        <v>#REF!</v>
      </c>
      <c r="J169" s="161" t="s">
        <v>859</v>
      </c>
      <c r="K169" s="161">
        <v>1992</v>
      </c>
      <c r="L169" s="162"/>
      <c r="M169" s="163" t="s">
        <v>45</v>
      </c>
      <c r="N169" s="162"/>
      <c r="O169" s="164"/>
      <c r="P169" s="181" t="e">
        <f>#REF!</f>
        <v>#REF!</v>
      </c>
      <c r="Q169" s="181">
        <v>0</v>
      </c>
      <c r="R169" s="284">
        <v>12000</v>
      </c>
      <c r="S169" s="128">
        <v>12000</v>
      </c>
      <c r="T169" s="129">
        <v>12000</v>
      </c>
      <c r="U169" s="129">
        <v>12000</v>
      </c>
      <c r="V169" s="129">
        <v>12000</v>
      </c>
      <c r="W169" s="129">
        <v>12000</v>
      </c>
      <c r="X169" s="129">
        <v>12000</v>
      </c>
      <c r="Y169" s="129">
        <v>12000</v>
      </c>
      <c r="Z169" s="3" t="e">
        <f t="shared" si="6"/>
        <v>#REF!</v>
      </c>
    </row>
    <row r="170" spans="1:26" ht="13.5">
      <c r="A170" s="24" t="s">
        <v>1583</v>
      </c>
      <c r="B170" s="161" t="s">
        <v>859</v>
      </c>
      <c r="C170" s="94" t="s">
        <v>398</v>
      </c>
      <c r="D170" s="161">
        <v>1992</v>
      </c>
      <c r="E170" s="26" t="s">
        <v>2586</v>
      </c>
      <c r="F170" s="24" t="str">
        <f t="shared" si="7"/>
        <v>OB199233</v>
      </c>
      <c r="G170" s="267" t="s">
        <v>996</v>
      </c>
      <c r="H170" s="213" t="s">
        <v>2972</v>
      </c>
      <c r="I170" s="161" t="e">
        <f>VLOOKUP(A170,#REF!,6,FALSE)</f>
        <v>#REF!</v>
      </c>
      <c r="J170" s="161" t="s">
        <v>859</v>
      </c>
      <c r="K170" s="161">
        <v>1992</v>
      </c>
      <c r="L170" s="162"/>
      <c r="M170" s="163" t="s">
        <v>45</v>
      </c>
      <c r="N170" s="162"/>
      <c r="O170" s="164"/>
      <c r="P170" s="181" t="e">
        <f>#REF!</f>
        <v>#REF!</v>
      </c>
      <c r="Q170" s="181">
        <v>0</v>
      </c>
      <c r="R170" s="284">
        <v>12000</v>
      </c>
      <c r="S170" s="128"/>
      <c r="T170" s="129"/>
      <c r="U170" s="129">
        <v>12000</v>
      </c>
      <c r="V170" s="129">
        <v>0</v>
      </c>
      <c r="W170" s="129" t="s">
        <v>352</v>
      </c>
      <c r="X170" s="129">
        <v>12000</v>
      </c>
      <c r="Y170" s="129">
        <v>12000</v>
      </c>
      <c r="Z170" s="3" t="e">
        <f t="shared" si="6"/>
        <v>#REF!</v>
      </c>
    </row>
    <row r="171" spans="1:26" ht="13.5">
      <c r="A171" s="24" t="s">
        <v>1584</v>
      </c>
      <c r="B171" s="161" t="s">
        <v>859</v>
      </c>
      <c r="C171" s="94" t="s">
        <v>398</v>
      </c>
      <c r="D171" s="161">
        <v>1992</v>
      </c>
      <c r="E171" s="26" t="s">
        <v>2587</v>
      </c>
      <c r="F171" s="24" t="str">
        <f t="shared" si="7"/>
        <v>OB199234</v>
      </c>
      <c r="G171" s="267" t="s">
        <v>997</v>
      </c>
      <c r="H171" s="213" t="s">
        <v>3280</v>
      </c>
      <c r="I171" s="161" t="e">
        <f>VLOOKUP(A171,#REF!,6,FALSE)</f>
        <v>#REF!</v>
      </c>
      <c r="J171" s="161" t="s">
        <v>859</v>
      </c>
      <c r="K171" s="161">
        <v>1992</v>
      </c>
      <c r="L171" s="162"/>
      <c r="M171" s="163"/>
      <c r="N171" s="162"/>
      <c r="O171" s="164"/>
      <c r="P171" s="181" t="e">
        <f>#REF!</f>
        <v>#REF!</v>
      </c>
      <c r="Q171" s="181">
        <v>0</v>
      </c>
      <c r="R171" s="284"/>
      <c r="S171" s="128"/>
      <c r="T171" s="129"/>
      <c r="U171" s="129"/>
      <c r="V171" s="129" t="s">
        <v>352</v>
      </c>
      <c r="W171" s="129">
        <v>12000</v>
      </c>
      <c r="X171" s="129">
        <v>12000</v>
      </c>
      <c r="Y171" s="129" t="s">
        <v>352</v>
      </c>
      <c r="Z171" s="3" t="e">
        <f t="shared" si="6"/>
        <v>#REF!</v>
      </c>
    </row>
    <row r="172" spans="1:26" ht="13.5">
      <c r="A172" s="24" t="s">
        <v>1585</v>
      </c>
      <c r="B172" s="161" t="s">
        <v>859</v>
      </c>
      <c r="C172" s="94" t="s">
        <v>398</v>
      </c>
      <c r="D172" s="161">
        <v>1992</v>
      </c>
      <c r="E172" s="26" t="s">
        <v>2588</v>
      </c>
      <c r="F172" s="24" t="str">
        <f t="shared" si="7"/>
        <v>OB199235</v>
      </c>
      <c r="G172" s="267" t="s">
        <v>998</v>
      </c>
      <c r="H172" s="213" t="s">
        <v>3281</v>
      </c>
      <c r="I172" s="161" t="e">
        <f>VLOOKUP(A172,#REF!,6,FALSE)</f>
        <v>#REF!</v>
      </c>
      <c r="J172" s="161" t="s">
        <v>859</v>
      </c>
      <c r="K172" s="161">
        <v>1992</v>
      </c>
      <c r="L172" s="162"/>
      <c r="M172" s="163"/>
      <c r="N172" s="162"/>
      <c r="O172" s="164"/>
      <c r="P172" s="181" t="e">
        <f>#REF!</f>
        <v>#REF!</v>
      </c>
      <c r="Q172" s="181">
        <v>0</v>
      </c>
      <c r="R172" s="284"/>
      <c r="S172" s="128"/>
      <c r="T172" s="129"/>
      <c r="U172" s="129"/>
      <c r="V172" s="129" t="s">
        <v>352</v>
      </c>
      <c r="W172" s="129" t="s">
        <v>352</v>
      </c>
      <c r="X172" s="129">
        <v>0</v>
      </c>
      <c r="Y172" s="129">
        <v>0</v>
      </c>
      <c r="Z172" s="3" t="e">
        <f t="shared" si="6"/>
        <v>#REF!</v>
      </c>
    </row>
    <row r="173" spans="1:26" ht="13.5">
      <c r="A173" s="24" t="s">
        <v>1586</v>
      </c>
      <c r="B173" s="161" t="s">
        <v>859</v>
      </c>
      <c r="C173" s="94" t="s">
        <v>398</v>
      </c>
      <c r="D173" s="161">
        <v>1992</v>
      </c>
      <c r="E173" s="26" t="s">
        <v>2589</v>
      </c>
      <c r="F173" s="24" t="str">
        <f t="shared" si="7"/>
        <v>OB199236</v>
      </c>
      <c r="G173" s="267" t="s">
        <v>439</v>
      </c>
      <c r="H173" s="213" t="s">
        <v>3282</v>
      </c>
      <c r="I173" s="161" t="e">
        <f>VLOOKUP(A173,#REF!,6,FALSE)</f>
        <v>#REF!</v>
      </c>
      <c r="J173" s="161" t="s">
        <v>859</v>
      </c>
      <c r="K173" s="161">
        <v>1992</v>
      </c>
      <c r="L173" s="162"/>
      <c r="M173" s="163"/>
      <c r="N173" s="162"/>
      <c r="O173" s="164"/>
      <c r="P173" s="181" t="e">
        <f>#REF!</f>
        <v>#REF!</v>
      </c>
      <c r="Q173" s="181">
        <v>0</v>
      </c>
      <c r="R173" s="284"/>
      <c r="S173" s="128"/>
      <c r="T173" s="129"/>
      <c r="U173" s="129"/>
      <c r="V173" s="129" t="s">
        <v>352</v>
      </c>
      <c r="W173" s="129" t="s">
        <v>352</v>
      </c>
      <c r="X173" s="129" t="s">
        <v>352</v>
      </c>
      <c r="Y173" s="129" t="s">
        <v>352</v>
      </c>
      <c r="Z173" s="3" t="e">
        <f t="shared" si="6"/>
        <v>#REF!</v>
      </c>
    </row>
    <row r="174" spans="1:26" ht="13.5">
      <c r="A174" s="24" t="s">
        <v>1587</v>
      </c>
      <c r="B174" s="161" t="s">
        <v>859</v>
      </c>
      <c r="C174" s="94" t="s">
        <v>398</v>
      </c>
      <c r="D174" s="161">
        <v>1992</v>
      </c>
      <c r="E174" s="26" t="s">
        <v>2590</v>
      </c>
      <c r="F174" s="24" t="str">
        <f t="shared" si="7"/>
        <v>OB199237</v>
      </c>
      <c r="G174" s="267" t="s">
        <v>488</v>
      </c>
      <c r="H174" s="213" t="s">
        <v>2723</v>
      </c>
      <c r="I174" s="161" t="e">
        <f>VLOOKUP(A174,#REF!,6,FALSE)</f>
        <v>#REF!</v>
      </c>
      <c r="J174" s="161" t="s">
        <v>859</v>
      </c>
      <c r="K174" s="161">
        <v>1992</v>
      </c>
      <c r="L174" s="162"/>
      <c r="M174" s="224" t="s">
        <v>45</v>
      </c>
      <c r="N174" s="162"/>
      <c r="O174" s="164"/>
      <c r="P174" s="181" t="e">
        <f>#REF!</f>
        <v>#REF!</v>
      </c>
      <c r="Q174" s="181">
        <v>0</v>
      </c>
      <c r="R174" s="298"/>
      <c r="S174" s="190"/>
      <c r="T174" s="218"/>
      <c r="U174" s="218"/>
      <c r="V174" s="129" t="s">
        <v>352</v>
      </c>
      <c r="W174" s="129">
        <v>12000</v>
      </c>
      <c r="X174" s="129">
        <v>12000</v>
      </c>
      <c r="Y174" s="129">
        <v>12000</v>
      </c>
      <c r="Z174" s="3" t="e">
        <f t="shared" si="6"/>
        <v>#REF!</v>
      </c>
    </row>
    <row r="175" spans="1:25" ht="13.5">
      <c r="A175" s="105"/>
      <c r="B175" s="331"/>
      <c r="C175" s="105"/>
      <c r="D175" s="105"/>
      <c r="E175" s="106"/>
      <c r="F175" s="105"/>
      <c r="G175" s="168">
        <f>COUNTA(G138:G174)</f>
        <v>37</v>
      </c>
      <c r="H175" s="168"/>
      <c r="I175" s="161"/>
      <c r="J175" s="170"/>
      <c r="K175" s="170"/>
      <c r="L175" s="171">
        <f>COUNTA(L138:L174)</f>
        <v>0</v>
      </c>
      <c r="M175" s="308">
        <f>COUNTA(M138:M174)</f>
        <v>15</v>
      </c>
      <c r="N175" s="272">
        <f>COUNTA(N138:N174)</f>
        <v>1</v>
      </c>
      <c r="O175" s="309"/>
      <c r="P175" s="310" t="s">
        <v>2811</v>
      </c>
      <c r="Q175" s="310" t="s">
        <v>180</v>
      </c>
      <c r="R175" s="311"/>
      <c r="S175" s="128"/>
      <c r="T175" s="129"/>
      <c r="U175" s="129"/>
      <c r="V175" s="207"/>
      <c r="W175" s="207"/>
      <c r="X175" s="207"/>
      <c r="Y175" s="207"/>
    </row>
    <row r="176" spans="1:25" ht="13.5">
      <c r="A176" s="2"/>
      <c r="B176" s="331"/>
      <c r="C176" s="2"/>
      <c r="D176" s="2"/>
      <c r="E176" s="320"/>
      <c r="F176" s="2"/>
      <c r="G176" s="179"/>
      <c r="H176" s="179"/>
      <c r="I176" s="161"/>
      <c r="J176" s="179"/>
      <c r="K176" s="179"/>
      <c r="L176" s="179"/>
      <c r="M176" s="173">
        <f>COUNTA(G138:G174)-COUNTA(L138:L174)</f>
        <v>37</v>
      </c>
      <c r="N176" s="172"/>
      <c r="O176" s="174"/>
      <c r="P176" s="141">
        <f>COUNTIF(P138:P174,12000)</f>
        <v>0</v>
      </c>
      <c r="Q176" s="141">
        <v>0</v>
      </c>
      <c r="R176" s="141">
        <v>18</v>
      </c>
      <c r="S176" s="141">
        <v>14</v>
      </c>
      <c r="T176" s="141">
        <f>COUNTA(T138:T174)</f>
        <v>12</v>
      </c>
      <c r="U176" s="141">
        <f>COUNTA(U138:U174)</f>
        <v>14</v>
      </c>
      <c r="V176" s="142"/>
      <c r="W176" s="142"/>
      <c r="X176" s="142"/>
      <c r="Y176" s="142"/>
    </row>
    <row r="177" spans="1:25" ht="13.5">
      <c r="A177" s="2"/>
      <c r="B177" s="331"/>
      <c r="C177" s="2"/>
      <c r="D177" s="2"/>
      <c r="E177" s="320"/>
      <c r="F177" s="2"/>
      <c r="G177" s="177"/>
      <c r="H177" s="177"/>
      <c r="I177" s="161"/>
      <c r="J177" s="179"/>
      <c r="K177" s="179"/>
      <c r="L177" s="180"/>
      <c r="M177" s="166" t="s">
        <v>2805</v>
      </c>
      <c r="N177" s="167"/>
      <c r="O177" s="181"/>
      <c r="P177" s="181" t="e">
        <f>SUM(P138:P174)</f>
        <v>#REF!</v>
      </c>
      <c r="Q177" s="181">
        <v>0</v>
      </c>
      <c r="R177" s="129">
        <v>216000</v>
      </c>
      <c r="S177" s="129">
        <v>168000</v>
      </c>
      <c r="T177" s="129">
        <f>SUM(T138:T174)</f>
        <v>144000</v>
      </c>
      <c r="U177" s="129">
        <f>SUM(U138:U174)</f>
        <v>168000</v>
      </c>
      <c r="V177" s="142"/>
      <c r="W177" s="142"/>
      <c r="X177" s="142"/>
      <c r="Y177" s="142"/>
    </row>
    <row r="178" spans="2:25" ht="13.5">
      <c r="B178" s="331"/>
      <c r="G178" s="177"/>
      <c r="H178" s="177"/>
      <c r="I178" s="161"/>
      <c r="J178" s="179"/>
      <c r="K178" s="179"/>
      <c r="L178" s="180"/>
      <c r="M178" s="166" t="s">
        <v>2806</v>
      </c>
      <c r="N178" s="167"/>
      <c r="O178" s="181"/>
      <c r="P178" s="181">
        <f>$M176*12000</f>
        <v>444000</v>
      </c>
      <c r="Q178" s="181">
        <v>444000</v>
      </c>
      <c r="R178" s="129">
        <v>444000</v>
      </c>
      <c r="S178" s="129">
        <v>444000</v>
      </c>
      <c r="T178" s="129">
        <f>$M176*12000</f>
        <v>444000</v>
      </c>
      <c r="U178" s="129">
        <f>$M176*12000</f>
        <v>444000</v>
      </c>
      <c r="V178" s="142"/>
      <c r="W178" s="142"/>
      <c r="X178" s="142"/>
      <c r="Y178" s="142"/>
    </row>
    <row r="179" spans="2:25" ht="13.5">
      <c r="B179" s="331"/>
      <c r="G179" s="177"/>
      <c r="H179" s="177"/>
      <c r="I179" s="161"/>
      <c r="J179" s="179"/>
      <c r="K179" s="179"/>
      <c r="L179" s="180"/>
      <c r="M179" s="183" t="s">
        <v>3209</v>
      </c>
      <c r="N179" s="182"/>
      <c r="O179" s="184"/>
      <c r="P179" s="184" t="e">
        <f>P177-P178</f>
        <v>#REF!</v>
      </c>
      <c r="Q179" s="184">
        <v>-444000</v>
      </c>
      <c r="R179" s="129">
        <v>-228000</v>
      </c>
      <c r="S179" s="129">
        <v>-276000</v>
      </c>
      <c r="T179" s="129">
        <f>T177-T178</f>
        <v>-300000</v>
      </c>
      <c r="U179" s="129">
        <f>U177-U178</f>
        <v>-276000</v>
      </c>
      <c r="V179" s="142"/>
      <c r="W179" s="142"/>
      <c r="X179" s="142"/>
      <c r="Y179" s="142"/>
    </row>
    <row r="180" spans="2:25" ht="13.5">
      <c r="B180" s="331"/>
      <c r="G180" s="177"/>
      <c r="H180" s="177"/>
      <c r="I180" s="161"/>
      <c r="J180" s="179"/>
      <c r="K180" s="179"/>
      <c r="L180" s="180"/>
      <c r="M180" s="186" t="s">
        <v>3210</v>
      </c>
      <c r="N180" s="185"/>
      <c r="O180" s="187"/>
      <c r="P180" s="233">
        <f>P176/$M176</f>
        <v>0</v>
      </c>
      <c r="Q180" s="233">
        <v>0</v>
      </c>
      <c r="R180" s="156">
        <v>0.4864864864864865</v>
      </c>
      <c r="S180" s="156">
        <v>0.3783783783783784</v>
      </c>
      <c r="T180" s="156">
        <f>T176/$M176</f>
        <v>0.32432432432432434</v>
      </c>
      <c r="U180" s="156">
        <f>U176/$M176</f>
        <v>0.3783783783783784</v>
      </c>
      <c r="V180" s="142"/>
      <c r="W180" s="142"/>
      <c r="X180" s="142"/>
      <c r="Y180" s="142"/>
    </row>
    <row r="181" spans="2:25" ht="13.5">
      <c r="B181" s="331"/>
      <c r="G181" s="177"/>
      <c r="H181" s="177"/>
      <c r="I181" s="161"/>
      <c r="J181" s="179"/>
      <c r="K181" s="179"/>
      <c r="L181" s="180"/>
      <c r="M181" s="332"/>
      <c r="N181" s="182"/>
      <c r="O181" s="203"/>
      <c r="P181" s="184"/>
      <c r="Q181" s="184"/>
      <c r="R181" s="129"/>
      <c r="S181" s="207"/>
      <c r="T181" s="207"/>
      <c r="U181" s="207"/>
      <c r="V181" s="207"/>
      <c r="W181" s="142"/>
      <c r="X181" s="142"/>
      <c r="Y181" s="142"/>
    </row>
    <row r="182" spans="2:25" ht="13.5">
      <c r="B182" s="333"/>
      <c r="G182" s="177"/>
      <c r="H182" s="177"/>
      <c r="I182" s="161"/>
      <c r="J182" s="179"/>
      <c r="K182" s="179"/>
      <c r="L182" s="180"/>
      <c r="M182" s="180"/>
      <c r="N182" s="162"/>
      <c r="O182" s="164"/>
      <c r="P182" s="399"/>
      <c r="Q182" s="399"/>
      <c r="R182" s="129"/>
      <c r="S182" s="142"/>
      <c r="T182" s="142"/>
      <c r="U182" s="142"/>
      <c r="V182" s="142"/>
      <c r="W182" s="142"/>
      <c r="X182" s="142"/>
      <c r="Y182" s="142"/>
    </row>
    <row r="183" spans="1:25" ht="13.5">
      <c r="A183" s="24" t="s">
        <v>1588</v>
      </c>
      <c r="B183" s="161" t="s">
        <v>2676</v>
      </c>
      <c r="C183" s="94" t="s">
        <v>398</v>
      </c>
      <c r="D183" s="161">
        <v>1993</v>
      </c>
      <c r="E183" s="26" t="s">
        <v>1545</v>
      </c>
      <c r="F183" s="24" t="str">
        <f>CONCATENATE(C183,D183,E183)</f>
        <v>OB199301</v>
      </c>
      <c r="G183" s="213" t="s">
        <v>44</v>
      </c>
      <c r="H183" s="213" t="s">
        <v>1175</v>
      </c>
      <c r="I183" s="161" t="e">
        <f>VLOOKUP(A183,#REF!,6,FALSE)</f>
        <v>#REF!</v>
      </c>
      <c r="J183" s="161" t="s">
        <v>2676</v>
      </c>
      <c r="K183" s="161"/>
      <c r="L183" s="162"/>
      <c r="M183" s="163"/>
      <c r="N183" s="162"/>
      <c r="O183" s="164"/>
      <c r="P183" s="399" t="e">
        <f>#REF!</f>
        <v>#REF!</v>
      </c>
      <c r="Q183" s="399">
        <v>0</v>
      </c>
      <c r="R183" s="402"/>
      <c r="S183" s="128"/>
      <c r="T183" s="129"/>
      <c r="U183" s="129"/>
      <c r="V183" s="129"/>
      <c r="W183" s="129"/>
      <c r="X183" s="129"/>
      <c r="Y183" s="129"/>
    </row>
    <row r="184" spans="1:26" ht="13.5">
      <c r="A184" s="24" t="s">
        <v>1589</v>
      </c>
      <c r="B184" s="161" t="s">
        <v>2676</v>
      </c>
      <c r="C184" s="94" t="s">
        <v>398</v>
      </c>
      <c r="D184" s="161">
        <v>1993</v>
      </c>
      <c r="E184" s="26" t="s">
        <v>2262</v>
      </c>
      <c r="F184" s="24" t="str">
        <f aca="true" t="shared" si="8" ref="F184:F216">CONCATENATE(C184,D184,E184)</f>
        <v>OB199302</v>
      </c>
      <c r="G184" s="256" t="s">
        <v>43</v>
      </c>
      <c r="H184" s="256" t="s">
        <v>1077</v>
      </c>
      <c r="I184" s="161" t="e">
        <f>VLOOKUP(A184,#REF!,6,FALSE)</f>
        <v>#REF!</v>
      </c>
      <c r="J184" s="161" t="s">
        <v>3283</v>
      </c>
      <c r="K184" s="161">
        <v>1993</v>
      </c>
      <c r="L184" s="162"/>
      <c r="M184" s="166"/>
      <c r="N184" s="167" t="s">
        <v>45</v>
      </c>
      <c r="O184" s="192"/>
      <c r="P184" s="399" t="e">
        <f>#REF!</f>
        <v>#REF!</v>
      </c>
      <c r="Q184" s="399">
        <v>0</v>
      </c>
      <c r="R184" s="335">
        <v>12000</v>
      </c>
      <c r="S184" s="198">
        <v>12000</v>
      </c>
      <c r="T184" s="129">
        <v>12000</v>
      </c>
      <c r="U184" s="129">
        <v>12000</v>
      </c>
      <c r="V184" s="129">
        <v>12000</v>
      </c>
      <c r="W184" s="129">
        <v>12000</v>
      </c>
      <c r="X184" s="129">
        <v>12000</v>
      </c>
      <c r="Y184" s="129">
        <v>12000</v>
      </c>
      <c r="Z184" s="3" t="e">
        <f aca="true" t="shared" si="9" ref="Z184:Z216">IF(P184,12000)</f>
        <v>#REF!</v>
      </c>
    </row>
    <row r="185" spans="1:26" ht="13.5">
      <c r="A185" s="24" t="s">
        <v>1590</v>
      </c>
      <c r="B185" s="161" t="s">
        <v>2676</v>
      </c>
      <c r="C185" s="94" t="s">
        <v>398</v>
      </c>
      <c r="D185" s="161">
        <v>1993</v>
      </c>
      <c r="E185" s="26" t="s">
        <v>2264</v>
      </c>
      <c r="F185" s="24" t="str">
        <f t="shared" si="8"/>
        <v>OB199303</v>
      </c>
      <c r="G185" s="267" t="s">
        <v>3284</v>
      </c>
      <c r="H185" s="213" t="s">
        <v>3285</v>
      </c>
      <c r="I185" s="161" t="e">
        <f>VLOOKUP(A185,#REF!,6,FALSE)</f>
        <v>#REF!</v>
      </c>
      <c r="J185" s="161" t="s">
        <v>2676</v>
      </c>
      <c r="K185" s="161">
        <v>1993</v>
      </c>
      <c r="L185" s="162"/>
      <c r="M185" s="166" t="s">
        <v>45</v>
      </c>
      <c r="N185" s="167"/>
      <c r="O185" s="192"/>
      <c r="P185" s="399" t="e">
        <f>#REF!</f>
        <v>#REF!</v>
      </c>
      <c r="Q185" s="399">
        <v>0</v>
      </c>
      <c r="R185" s="284">
        <v>12000</v>
      </c>
      <c r="S185" s="128">
        <v>12000</v>
      </c>
      <c r="T185" s="129">
        <v>12000</v>
      </c>
      <c r="U185" s="129">
        <v>12000</v>
      </c>
      <c r="V185" s="129">
        <v>0</v>
      </c>
      <c r="W185" s="129">
        <v>0</v>
      </c>
      <c r="X185" s="129" t="s">
        <v>352</v>
      </c>
      <c r="Y185" s="129">
        <v>12000</v>
      </c>
      <c r="Z185" s="3" t="e">
        <f t="shared" si="9"/>
        <v>#REF!</v>
      </c>
    </row>
    <row r="186" spans="1:26" ht="13.5">
      <c r="A186" s="24" t="s">
        <v>1591</v>
      </c>
      <c r="B186" s="161" t="s">
        <v>2676</v>
      </c>
      <c r="C186" s="94" t="s">
        <v>398</v>
      </c>
      <c r="D186" s="161">
        <v>1993</v>
      </c>
      <c r="E186" s="26" t="s">
        <v>2266</v>
      </c>
      <c r="F186" s="24" t="str">
        <f t="shared" si="8"/>
        <v>OB199304</v>
      </c>
      <c r="G186" s="267" t="s">
        <v>3286</v>
      </c>
      <c r="H186" s="213" t="s">
        <v>1162</v>
      </c>
      <c r="I186" s="161" t="e">
        <f>VLOOKUP(A186,#REF!,6,FALSE)</f>
        <v>#REF!</v>
      </c>
      <c r="J186" s="161" t="s">
        <v>2676</v>
      </c>
      <c r="K186" s="161">
        <v>1993</v>
      </c>
      <c r="L186" s="162"/>
      <c r="M186" s="163"/>
      <c r="N186" s="162"/>
      <c r="O186" s="164"/>
      <c r="P186" s="399" t="e">
        <f>#REF!</f>
        <v>#REF!</v>
      </c>
      <c r="Q186" s="399">
        <v>0</v>
      </c>
      <c r="R186" s="284"/>
      <c r="S186" s="128"/>
      <c r="T186" s="129"/>
      <c r="U186" s="129">
        <v>12000</v>
      </c>
      <c r="V186" s="129" t="s">
        <v>352</v>
      </c>
      <c r="W186" s="129" t="s">
        <v>352</v>
      </c>
      <c r="X186" s="129" t="s">
        <v>352</v>
      </c>
      <c r="Y186" s="129" t="s">
        <v>352</v>
      </c>
      <c r="Z186" s="3" t="e">
        <f t="shared" si="9"/>
        <v>#REF!</v>
      </c>
    </row>
    <row r="187" spans="1:26" ht="13.5">
      <c r="A187" s="24" t="s">
        <v>1592</v>
      </c>
      <c r="B187" s="161" t="s">
        <v>2676</v>
      </c>
      <c r="C187" s="94" t="s">
        <v>398</v>
      </c>
      <c r="D187" s="161">
        <v>1993</v>
      </c>
      <c r="E187" s="26" t="s">
        <v>2268</v>
      </c>
      <c r="F187" s="24" t="str">
        <f t="shared" si="8"/>
        <v>OB199305</v>
      </c>
      <c r="G187" s="267" t="s">
        <v>3287</v>
      </c>
      <c r="H187" s="213" t="s">
        <v>3288</v>
      </c>
      <c r="I187" s="161" t="e">
        <f>VLOOKUP(A187,#REF!,6,FALSE)</f>
        <v>#REF!</v>
      </c>
      <c r="J187" s="161" t="s">
        <v>2676</v>
      </c>
      <c r="K187" s="161">
        <v>1993</v>
      </c>
      <c r="L187" s="162"/>
      <c r="M187" s="163"/>
      <c r="N187" s="162"/>
      <c r="O187" s="164"/>
      <c r="P187" s="399" t="e">
        <f>#REF!</f>
        <v>#REF!</v>
      </c>
      <c r="Q187" s="399">
        <v>0</v>
      </c>
      <c r="R187" s="284"/>
      <c r="S187" s="128">
        <v>12000</v>
      </c>
      <c r="T187" s="129">
        <v>12000</v>
      </c>
      <c r="U187" s="129"/>
      <c r="V187" s="129" t="s">
        <v>352</v>
      </c>
      <c r="W187" s="129" t="s">
        <v>352</v>
      </c>
      <c r="X187" s="129" t="s">
        <v>352</v>
      </c>
      <c r="Y187" s="129" t="s">
        <v>352</v>
      </c>
      <c r="Z187" s="3" t="e">
        <f t="shared" si="9"/>
        <v>#REF!</v>
      </c>
    </row>
    <row r="188" spans="1:26" ht="13.5">
      <c r="A188" s="24" t="s">
        <v>1593</v>
      </c>
      <c r="B188" s="161" t="s">
        <v>2676</v>
      </c>
      <c r="C188" s="94" t="s">
        <v>398</v>
      </c>
      <c r="D188" s="161">
        <v>1993</v>
      </c>
      <c r="E188" s="26" t="s">
        <v>2270</v>
      </c>
      <c r="F188" s="24" t="str">
        <f t="shared" si="8"/>
        <v>OB199306</v>
      </c>
      <c r="G188" s="267" t="s">
        <v>3289</v>
      </c>
      <c r="H188" s="213" t="s">
        <v>1092</v>
      </c>
      <c r="I188" s="161" t="e">
        <f>VLOOKUP(A188,#REF!,6,FALSE)</f>
        <v>#REF!</v>
      </c>
      <c r="J188" s="161" t="s">
        <v>2676</v>
      </c>
      <c r="K188" s="161">
        <v>1993</v>
      </c>
      <c r="L188" s="162"/>
      <c r="M188" s="163"/>
      <c r="N188" s="162"/>
      <c r="O188" s="164"/>
      <c r="P188" s="399" t="e">
        <f>#REF!</f>
        <v>#REF!</v>
      </c>
      <c r="Q188" s="399">
        <v>0</v>
      </c>
      <c r="R188" s="284"/>
      <c r="S188" s="128"/>
      <c r="T188" s="129"/>
      <c r="U188" s="129"/>
      <c r="V188" s="129" t="s">
        <v>352</v>
      </c>
      <c r="W188" s="129">
        <v>0</v>
      </c>
      <c r="X188" s="129">
        <v>0</v>
      </c>
      <c r="Y188" s="129" t="s">
        <v>352</v>
      </c>
      <c r="Z188" s="3" t="e">
        <f t="shared" si="9"/>
        <v>#REF!</v>
      </c>
    </row>
    <row r="189" spans="1:26" ht="13.5">
      <c r="A189" s="24" t="s">
        <v>1594</v>
      </c>
      <c r="B189" s="161" t="s">
        <v>2676</v>
      </c>
      <c r="C189" s="94" t="s">
        <v>398</v>
      </c>
      <c r="D189" s="161">
        <v>1993</v>
      </c>
      <c r="E189" s="26" t="s">
        <v>2271</v>
      </c>
      <c r="F189" s="24" t="str">
        <f t="shared" si="8"/>
        <v>OB199307</v>
      </c>
      <c r="G189" s="267" t="s">
        <v>3290</v>
      </c>
      <c r="H189" s="213" t="s">
        <v>2686</v>
      </c>
      <c r="I189" s="161" t="e">
        <f>VLOOKUP(A189,#REF!,6,FALSE)</f>
        <v>#REF!</v>
      </c>
      <c r="J189" s="161" t="s">
        <v>2676</v>
      </c>
      <c r="K189" s="161">
        <v>1993</v>
      </c>
      <c r="L189" s="162"/>
      <c r="M189" s="163"/>
      <c r="N189" s="162"/>
      <c r="O189" s="164"/>
      <c r="P189" s="399" t="e">
        <f>#REF!</f>
        <v>#REF!</v>
      </c>
      <c r="Q189" s="399">
        <v>0</v>
      </c>
      <c r="R189" s="284"/>
      <c r="S189" s="128"/>
      <c r="T189" s="129"/>
      <c r="U189" s="129"/>
      <c r="V189" s="129" t="s">
        <v>352</v>
      </c>
      <c r="W189" s="129" t="s">
        <v>352</v>
      </c>
      <c r="X189" s="129" t="s">
        <v>352</v>
      </c>
      <c r="Y189" s="129" t="s">
        <v>352</v>
      </c>
      <c r="Z189" s="3" t="e">
        <f t="shared" si="9"/>
        <v>#REF!</v>
      </c>
    </row>
    <row r="190" spans="1:26" ht="13.5">
      <c r="A190" s="24" t="s">
        <v>1595</v>
      </c>
      <c r="B190" s="161" t="s">
        <v>2676</v>
      </c>
      <c r="C190" s="94" t="s">
        <v>398</v>
      </c>
      <c r="D190" s="161">
        <v>1993</v>
      </c>
      <c r="E190" s="26" t="s">
        <v>2272</v>
      </c>
      <c r="F190" s="24" t="str">
        <f t="shared" si="8"/>
        <v>OB199308</v>
      </c>
      <c r="G190" s="291" t="s">
        <v>3291</v>
      </c>
      <c r="H190" s="292" t="s">
        <v>3292</v>
      </c>
      <c r="I190" s="161" t="e">
        <f>VLOOKUP(A190,#REF!,6,FALSE)</f>
        <v>#REF!</v>
      </c>
      <c r="J190" s="161" t="s">
        <v>2676</v>
      </c>
      <c r="K190" s="161">
        <v>1993</v>
      </c>
      <c r="L190" s="162"/>
      <c r="M190" s="166" t="s">
        <v>45</v>
      </c>
      <c r="N190" s="167"/>
      <c r="O190" s="192"/>
      <c r="P190" s="399" t="e">
        <f>#REF!</f>
        <v>#REF!</v>
      </c>
      <c r="Q190" s="399">
        <v>0</v>
      </c>
      <c r="R190" s="284">
        <v>12000</v>
      </c>
      <c r="S190" s="128">
        <v>12000</v>
      </c>
      <c r="T190" s="129">
        <v>12000</v>
      </c>
      <c r="U190" s="129">
        <v>12000</v>
      </c>
      <c r="V190" s="129" t="s">
        <v>352</v>
      </c>
      <c r="W190" s="129">
        <v>0</v>
      </c>
      <c r="X190" s="129">
        <v>0</v>
      </c>
      <c r="Y190" s="129" t="s">
        <v>352</v>
      </c>
      <c r="Z190" s="3" t="e">
        <f t="shared" si="9"/>
        <v>#REF!</v>
      </c>
    </row>
    <row r="191" spans="1:26" ht="13.5">
      <c r="A191" s="24" t="s">
        <v>1596</v>
      </c>
      <c r="B191" s="161" t="s">
        <v>2676</v>
      </c>
      <c r="C191" s="94" t="s">
        <v>398</v>
      </c>
      <c r="D191" s="161">
        <v>1993</v>
      </c>
      <c r="E191" s="26" t="s">
        <v>2273</v>
      </c>
      <c r="F191" s="24" t="str">
        <f t="shared" si="8"/>
        <v>OB199309</v>
      </c>
      <c r="G191" s="267" t="s">
        <v>3293</v>
      </c>
      <c r="H191" s="213" t="s">
        <v>1163</v>
      </c>
      <c r="I191" s="161" t="e">
        <f>VLOOKUP(A191,#REF!,6,FALSE)</f>
        <v>#REF!</v>
      </c>
      <c r="J191" s="161" t="s">
        <v>2676</v>
      </c>
      <c r="K191" s="161">
        <v>1993</v>
      </c>
      <c r="L191" s="162"/>
      <c r="M191" s="163"/>
      <c r="N191" s="162"/>
      <c r="O191" s="164"/>
      <c r="P191" s="399" t="e">
        <f>#REF!</f>
        <v>#REF!</v>
      </c>
      <c r="Q191" s="399">
        <v>0</v>
      </c>
      <c r="R191" s="284">
        <v>12000</v>
      </c>
      <c r="S191" s="128"/>
      <c r="T191" s="129"/>
      <c r="U191" s="129"/>
      <c r="V191" s="129" t="s">
        <v>352</v>
      </c>
      <c r="W191" s="129">
        <v>0</v>
      </c>
      <c r="X191" s="129">
        <v>0</v>
      </c>
      <c r="Y191" s="129" t="s">
        <v>352</v>
      </c>
      <c r="Z191" s="3" t="e">
        <f t="shared" si="9"/>
        <v>#REF!</v>
      </c>
    </row>
    <row r="192" spans="1:26" ht="13.5">
      <c r="A192" s="24" t="s">
        <v>1597</v>
      </c>
      <c r="B192" s="161" t="s">
        <v>2676</v>
      </c>
      <c r="C192" s="94" t="s">
        <v>398</v>
      </c>
      <c r="D192" s="161">
        <v>1993</v>
      </c>
      <c r="E192" s="26" t="s">
        <v>2274</v>
      </c>
      <c r="F192" s="24" t="str">
        <f t="shared" si="8"/>
        <v>OB199310</v>
      </c>
      <c r="G192" s="267" t="s">
        <v>3294</v>
      </c>
      <c r="H192" s="213" t="s">
        <v>1164</v>
      </c>
      <c r="I192" s="161" t="e">
        <f>VLOOKUP(A192,#REF!,6,FALSE)</f>
        <v>#REF!</v>
      </c>
      <c r="J192" s="161" t="s">
        <v>2676</v>
      </c>
      <c r="K192" s="161">
        <v>1993</v>
      </c>
      <c r="L192" s="162"/>
      <c r="M192" s="163"/>
      <c r="N192" s="162"/>
      <c r="O192" s="164"/>
      <c r="P192" s="399" t="e">
        <f>#REF!</f>
        <v>#REF!</v>
      </c>
      <c r="Q192" s="399">
        <v>0</v>
      </c>
      <c r="R192" s="284"/>
      <c r="S192" s="128"/>
      <c r="T192" s="129">
        <v>12000</v>
      </c>
      <c r="U192" s="129"/>
      <c r="V192" s="129">
        <v>0</v>
      </c>
      <c r="W192" s="129" t="s">
        <v>352</v>
      </c>
      <c r="X192" s="129">
        <v>12000</v>
      </c>
      <c r="Y192" s="129">
        <v>12000</v>
      </c>
      <c r="Z192" s="3" t="e">
        <f t="shared" si="9"/>
        <v>#REF!</v>
      </c>
    </row>
    <row r="193" spans="1:26" ht="13.5">
      <c r="A193" s="24" t="s">
        <v>1598</v>
      </c>
      <c r="B193" s="161" t="s">
        <v>2676</v>
      </c>
      <c r="C193" s="94" t="s">
        <v>398</v>
      </c>
      <c r="D193" s="161">
        <v>1993</v>
      </c>
      <c r="E193" s="26" t="s">
        <v>2275</v>
      </c>
      <c r="F193" s="24" t="str">
        <f t="shared" si="8"/>
        <v>OB199311</v>
      </c>
      <c r="G193" s="267" t="s">
        <v>3295</v>
      </c>
      <c r="H193" s="213" t="s">
        <v>750</v>
      </c>
      <c r="I193" s="161" t="e">
        <f>VLOOKUP(A193,#REF!,6,FALSE)</f>
        <v>#REF!</v>
      </c>
      <c r="J193" s="161" t="s">
        <v>2676</v>
      </c>
      <c r="K193" s="161">
        <v>1993</v>
      </c>
      <c r="L193" s="162"/>
      <c r="M193" s="163"/>
      <c r="N193" s="162"/>
      <c r="O193" s="164"/>
      <c r="P193" s="399" t="e">
        <f>#REF!</f>
        <v>#REF!</v>
      </c>
      <c r="Q193" s="399">
        <v>0</v>
      </c>
      <c r="R193" s="296"/>
      <c r="S193" s="198"/>
      <c r="T193" s="295"/>
      <c r="U193" s="295">
        <v>12000</v>
      </c>
      <c r="V193" s="129">
        <v>12000</v>
      </c>
      <c r="W193" s="129">
        <v>12000</v>
      </c>
      <c r="X193" s="129" t="s">
        <v>352</v>
      </c>
      <c r="Y193" s="129" t="s">
        <v>352</v>
      </c>
      <c r="Z193" s="3" t="e">
        <f t="shared" si="9"/>
        <v>#REF!</v>
      </c>
    </row>
    <row r="194" spans="1:26" ht="13.5">
      <c r="A194" s="24" t="s">
        <v>1599</v>
      </c>
      <c r="B194" s="161" t="s">
        <v>2676</v>
      </c>
      <c r="C194" s="94" t="s">
        <v>398</v>
      </c>
      <c r="D194" s="161">
        <v>1993</v>
      </c>
      <c r="E194" s="26" t="s">
        <v>2276</v>
      </c>
      <c r="F194" s="24" t="str">
        <f t="shared" si="8"/>
        <v>OB199312</v>
      </c>
      <c r="G194" s="267" t="s">
        <v>3296</v>
      </c>
      <c r="H194" s="213" t="s">
        <v>2753</v>
      </c>
      <c r="I194" s="161" t="e">
        <f>VLOOKUP(A194,#REF!,6,FALSE)</f>
        <v>#REF!</v>
      </c>
      <c r="J194" s="161" t="s">
        <v>2676</v>
      </c>
      <c r="K194" s="161">
        <v>1993</v>
      </c>
      <c r="L194" s="162"/>
      <c r="M194" s="163"/>
      <c r="N194" s="162"/>
      <c r="O194" s="164"/>
      <c r="P194" s="399" t="e">
        <f>#REF!</f>
        <v>#REF!</v>
      </c>
      <c r="Q194" s="399">
        <v>0</v>
      </c>
      <c r="R194" s="296"/>
      <c r="S194" s="198"/>
      <c r="T194" s="295"/>
      <c r="U194" s="295"/>
      <c r="V194" s="129" t="s">
        <v>352</v>
      </c>
      <c r="W194" s="129">
        <v>12000</v>
      </c>
      <c r="X194" s="129">
        <v>12000</v>
      </c>
      <c r="Y194" s="129">
        <v>12000</v>
      </c>
      <c r="Z194" s="3" t="e">
        <f t="shared" si="9"/>
        <v>#REF!</v>
      </c>
    </row>
    <row r="195" spans="1:26" ht="13.5">
      <c r="A195" s="24" t="s">
        <v>1600</v>
      </c>
      <c r="B195" s="161" t="s">
        <v>2676</v>
      </c>
      <c r="C195" s="94" t="s">
        <v>398</v>
      </c>
      <c r="D195" s="161">
        <v>1993</v>
      </c>
      <c r="E195" s="26" t="s">
        <v>2277</v>
      </c>
      <c r="F195" s="24" t="str">
        <f t="shared" si="8"/>
        <v>OB199313</v>
      </c>
      <c r="G195" s="267" t="s">
        <v>3297</v>
      </c>
      <c r="H195" s="213" t="s">
        <v>3063</v>
      </c>
      <c r="I195" s="161" t="e">
        <f>VLOOKUP(A195,#REF!,6,FALSE)</f>
        <v>#REF!</v>
      </c>
      <c r="J195" s="161" t="s">
        <v>2676</v>
      </c>
      <c r="K195" s="161">
        <v>1993</v>
      </c>
      <c r="L195" s="162"/>
      <c r="M195" s="163"/>
      <c r="N195" s="162"/>
      <c r="O195" s="164"/>
      <c r="P195" s="399" t="e">
        <f>#REF!</f>
        <v>#REF!</v>
      </c>
      <c r="Q195" s="399">
        <v>0</v>
      </c>
      <c r="R195" s="284"/>
      <c r="S195" s="128"/>
      <c r="T195" s="129"/>
      <c r="U195" s="129">
        <v>12000</v>
      </c>
      <c r="V195" s="129" t="s">
        <v>352</v>
      </c>
      <c r="W195" s="129">
        <v>0</v>
      </c>
      <c r="X195" s="129">
        <v>0</v>
      </c>
      <c r="Y195" s="129" t="s">
        <v>352</v>
      </c>
      <c r="Z195" s="3" t="e">
        <f t="shared" si="9"/>
        <v>#REF!</v>
      </c>
    </row>
    <row r="196" spans="1:26" ht="13.5">
      <c r="A196" s="24" t="s">
        <v>1601</v>
      </c>
      <c r="B196" s="161" t="s">
        <v>2676</v>
      </c>
      <c r="C196" s="94" t="s">
        <v>398</v>
      </c>
      <c r="D196" s="161">
        <v>1993</v>
      </c>
      <c r="E196" s="26" t="s">
        <v>2278</v>
      </c>
      <c r="F196" s="24" t="str">
        <f t="shared" si="8"/>
        <v>OB199314</v>
      </c>
      <c r="G196" s="267" t="s">
        <v>2675</v>
      </c>
      <c r="H196" s="213" t="s">
        <v>1165</v>
      </c>
      <c r="I196" s="161" t="e">
        <f>VLOOKUP(A196,#REF!,6,FALSE)</f>
        <v>#REF!</v>
      </c>
      <c r="J196" s="161" t="s">
        <v>2676</v>
      </c>
      <c r="K196" s="161">
        <v>1993</v>
      </c>
      <c r="L196" s="162"/>
      <c r="M196" s="163"/>
      <c r="N196" s="162"/>
      <c r="O196" s="164"/>
      <c r="P196" s="399" t="e">
        <f>#REF!</f>
        <v>#REF!</v>
      </c>
      <c r="Q196" s="399">
        <v>0</v>
      </c>
      <c r="R196" s="296">
        <v>12000</v>
      </c>
      <c r="S196" s="198"/>
      <c r="T196" s="295">
        <v>12000</v>
      </c>
      <c r="U196" s="295">
        <v>12000</v>
      </c>
      <c r="V196" s="129" t="s">
        <v>352</v>
      </c>
      <c r="W196" s="129">
        <v>12000</v>
      </c>
      <c r="X196" s="129" t="s">
        <v>352</v>
      </c>
      <c r="Y196" s="129">
        <v>12000</v>
      </c>
      <c r="Z196" s="3" t="e">
        <f t="shared" si="9"/>
        <v>#REF!</v>
      </c>
    </row>
    <row r="197" spans="1:26" ht="13.5">
      <c r="A197" s="24" t="s">
        <v>1602</v>
      </c>
      <c r="B197" s="161" t="s">
        <v>2676</v>
      </c>
      <c r="C197" s="94" t="s">
        <v>398</v>
      </c>
      <c r="D197" s="161">
        <v>1993</v>
      </c>
      <c r="E197" s="26" t="s">
        <v>2279</v>
      </c>
      <c r="F197" s="24" t="str">
        <f t="shared" si="8"/>
        <v>OB199315</v>
      </c>
      <c r="G197" s="267" t="s">
        <v>3298</v>
      </c>
      <c r="H197" s="213" t="s">
        <v>366</v>
      </c>
      <c r="I197" s="161" t="e">
        <f>VLOOKUP(A197,#REF!,6,FALSE)</f>
        <v>#REF!</v>
      </c>
      <c r="J197" s="161" t="s">
        <v>2676</v>
      </c>
      <c r="K197" s="161">
        <v>1993</v>
      </c>
      <c r="L197" s="162"/>
      <c r="M197" s="163"/>
      <c r="N197" s="162"/>
      <c r="O197" s="164"/>
      <c r="P197" s="399" t="e">
        <f>#REF!</f>
        <v>#REF!</v>
      </c>
      <c r="Q197" s="399">
        <v>0</v>
      </c>
      <c r="R197" s="284"/>
      <c r="S197" s="128"/>
      <c r="T197" s="129"/>
      <c r="U197" s="129"/>
      <c r="V197" s="129" t="s">
        <v>352</v>
      </c>
      <c r="W197" s="129" t="s">
        <v>352</v>
      </c>
      <c r="X197" s="129" t="s">
        <v>352</v>
      </c>
      <c r="Y197" s="129" t="s">
        <v>352</v>
      </c>
      <c r="Z197" s="3" t="e">
        <f t="shared" si="9"/>
        <v>#REF!</v>
      </c>
    </row>
    <row r="198" spans="1:26" ht="13.5">
      <c r="A198" s="24" t="s">
        <v>1603</v>
      </c>
      <c r="B198" s="161" t="s">
        <v>2676</v>
      </c>
      <c r="C198" s="94" t="s">
        <v>398</v>
      </c>
      <c r="D198" s="161">
        <v>1993</v>
      </c>
      <c r="E198" s="26" t="s">
        <v>2280</v>
      </c>
      <c r="F198" s="24" t="str">
        <f t="shared" si="8"/>
        <v>OB199316</v>
      </c>
      <c r="G198" s="267" t="s">
        <v>3299</v>
      </c>
      <c r="H198" s="213" t="s">
        <v>1166</v>
      </c>
      <c r="I198" s="161" t="e">
        <f>VLOOKUP(A198,#REF!,6,FALSE)</f>
        <v>#REF!</v>
      </c>
      <c r="J198" s="161" t="s">
        <v>2676</v>
      </c>
      <c r="K198" s="161">
        <v>1993</v>
      </c>
      <c r="L198" s="162"/>
      <c r="M198" s="163"/>
      <c r="N198" s="162"/>
      <c r="O198" s="164"/>
      <c r="P198" s="399" t="e">
        <f>#REF!</f>
        <v>#REF!</v>
      </c>
      <c r="Q198" s="399">
        <v>0</v>
      </c>
      <c r="R198" s="284"/>
      <c r="S198" s="128"/>
      <c r="T198" s="129"/>
      <c r="U198" s="129"/>
      <c r="V198" s="129" t="s">
        <v>352</v>
      </c>
      <c r="W198" s="129" t="s">
        <v>352</v>
      </c>
      <c r="X198" s="129" t="s">
        <v>352</v>
      </c>
      <c r="Y198" s="129" t="s">
        <v>352</v>
      </c>
      <c r="Z198" s="3" t="e">
        <f t="shared" si="9"/>
        <v>#REF!</v>
      </c>
    </row>
    <row r="199" spans="1:26" ht="13.5">
      <c r="A199" s="24" t="s">
        <v>1604</v>
      </c>
      <c r="B199" s="161" t="s">
        <v>2676</v>
      </c>
      <c r="C199" s="94" t="s">
        <v>398</v>
      </c>
      <c r="D199" s="161">
        <v>1993</v>
      </c>
      <c r="E199" s="26" t="s">
        <v>2281</v>
      </c>
      <c r="F199" s="24" t="str">
        <f t="shared" si="8"/>
        <v>OB199317</v>
      </c>
      <c r="G199" s="267" t="s">
        <v>3300</v>
      </c>
      <c r="H199" s="213" t="s">
        <v>2841</v>
      </c>
      <c r="I199" s="161" t="e">
        <f>VLOOKUP(A199,#REF!,6,FALSE)</f>
        <v>#REF!</v>
      </c>
      <c r="J199" s="161" t="s">
        <v>2676</v>
      </c>
      <c r="K199" s="161">
        <v>1993</v>
      </c>
      <c r="L199" s="162"/>
      <c r="M199" s="163"/>
      <c r="N199" s="162"/>
      <c r="O199" s="164"/>
      <c r="P199" s="399" t="e">
        <f>#REF!</f>
        <v>#REF!</v>
      </c>
      <c r="Q199" s="399">
        <v>0</v>
      </c>
      <c r="R199" s="284">
        <v>12000</v>
      </c>
      <c r="S199" s="128"/>
      <c r="T199" s="129"/>
      <c r="U199" s="129">
        <v>12000</v>
      </c>
      <c r="V199" s="129" t="s">
        <v>352</v>
      </c>
      <c r="W199" s="129">
        <v>0</v>
      </c>
      <c r="X199" s="129">
        <v>0</v>
      </c>
      <c r="Y199" s="129" t="s">
        <v>352</v>
      </c>
      <c r="Z199" s="3" t="e">
        <f t="shared" si="9"/>
        <v>#REF!</v>
      </c>
    </row>
    <row r="200" spans="1:26" ht="13.5">
      <c r="A200" s="24" t="s">
        <v>1605</v>
      </c>
      <c r="B200" s="161" t="s">
        <v>2676</v>
      </c>
      <c r="C200" s="94" t="s">
        <v>398</v>
      </c>
      <c r="D200" s="161">
        <v>1993</v>
      </c>
      <c r="E200" s="26" t="s">
        <v>2282</v>
      </c>
      <c r="F200" s="24" t="str">
        <f t="shared" si="8"/>
        <v>OB199318</v>
      </c>
      <c r="G200" s="267" t="s">
        <v>3301</v>
      </c>
      <c r="H200" s="213" t="s">
        <v>3302</v>
      </c>
      <c r="I200" s="161" t="e">
        <f>VLOOKUP(A200,#REF!,6,FALSE)</f>
        <v>#REF!</v>
      </c>
      <c r="J200" s="161" t="s">
        <v>2676</v>
      </c>
      <c r="K200" s="161">
        <v>1993</v>
      </c>
      <c r="L200" s="162"/>
      <c r="M200" s="163"/>
      <c r="N200" s="162"/>
      <c r="O200" s="164"/>
      <c r="P200" s="399" t="e">
        <f>#REF!</f>
        <v>#REF!</v>
      </c>
      <c r="Q200" s="399">
        <v>0</v>
      </c>
      <c r="R200" s="296"/>
      <c r="S200" s="198"/>
      <c r="T200" s="295"/>
      <c r="U200" s="295"/>
      <c r="V200" s="129" t="s">
        <v>352</v>
      </c>
      <c r="W200" s="129" t="s">
        <v>352</v>
      </c>
      <c r="X200" s="129" t="s">
        <v>352</v>
      </c>
      <c r="Y200" s="129" t="s">
        <v>352</v>
      </c>
      <c r="Z200" s="3" t="e">
        <f t="shared" si="9"/>
        <v>#REF!</v>
      </c>
    </row>
    <row r="201" spans="1:26" ht="13.5">
      <c r="A201" s="24" t="s">
        <v>1606</v>
      </c>
      <c r="B201" s="161" t="s">
        <v>2676</v>
      </c>
      <c r="C201" s="94" t="s">
        <v>398</v>
      </c>
      <c r="D201" s="161">
        <v>1993</v>
      </c>
      <c r="E201" s="26" t="s">
        <v>2283</v>
      </c>
      <c r="F201" s="24" t="str">
        <f t="shared" si="8"/>
        <v>OB199319</v>
      </c>
      <c r="G201" s="267" t="s">
        <v>3303</v>
      </c>
      <c r="H201" s="213" t="s">
        <v>1168</v>
      </c>
      <c r="I201" s="161" t="e">
        <f>VLOOKUP(A201,#REF!,6,FALSE)</f>
        <v>#REF!</v>
      </c>
      <c r="J201" s="161" t="s">
        <v>2676</v>
      </c>
      <c r="K201" s="161">
        <v>1993</v>
      </c>
      <c r="L201" s="162"/>
      <c r="M201" s="163"/>
      <c r="N201" s="162"/>
      <c r="O201" s="164"/>
      <c r="P201" s="399" t="e">
        <f>#REF!</f>
        <v>#REF!</v>
      </c>
      <c r="Q201" s="399">
        <v>0</v>
      </c>
      <c r="R201" s="296">
        <v>12000</v>
      </c>
      <c r="S201" s="198">
        <v>12000</v>
      </c>
      <c r="T201" s="295">
        <v>12000</v>
      </c>
      <c r="U201" s="295"/>
      <c r="V201" s="129">
        <v>12000</v>
      </c>
      <c r="W201" s="129" t="s">
        <v>352</v>
      </c>
      <c r="X201" s="129">
        <v>12000</v>
      </c>
      <c r="Y201" s="129">
        <v>12000</v>
      </c>
      <c r="Z201" s="3" t="e">
        <f t="shared" si="9"/>
        <v>#REF!</v>
      </c>
    </row>
    <row r="202" spans="1:26" ht="13.5">
      <c r="A202" s="24" t="s">
        <v>1607</v>
      </c>
      <c r="B202" s="161" t="s">
        <v>2676</v>
      </c>
      <c r="C202" s="94" t="s">
        <v>398</v>
      </c>
      <c r="D202" s="161">
        <v>1993</v>
      </c>
      <c r="E202" s="26" t="s">
        <v>2284</v>
      </c>
      <c r="F202" s="24" t="str">
        <f t="shared" si="8"/>
        <v>OB199320</v>
      </c>
      <c r="G202" s="267" t="s">
        <v>3304</v>
      </c>
      <c r="H202" s="213" t="s">
        <v>1167</v>
      </c>
      <c r="I202" s="161" t="e">
        <f>VLOOKUP(A202,#REF!,6,FALSE)</f>
        <v>#REF!</v>
      </c>
      <c r="J202" s="161" t="s">
        <v>2676</v>
      </c>
      <c r="K202" s="161">
        <v>1993</v>
      </c>
      <c r="L202" s="167" t="s">
        <v>45</v>
      </c>
      <c r="M202" s="163"/>
      <c r="N202" s="162"/>
      <c r="O202" s="164"/>
      <c r="P202" s="399" t="e">
        <f>#REF!</f>
        <v>#REF!</v>
      </c>
      <c r="Q202" s="399">
        <v>0</v>
      </c>
      <c r="R202" s="296"/>
      <c r="S202" s="198">
        <v>12000</v>
      </c>
      <c r="T202" s="295">
        <v>12000</v>
      </c>
      <c r="U202" s="295"/>
      <c r="V202" s="129">
        <v>12000</v>
      </c>
      <c r="W202" s="129" t="s">
        <v>352</v>
      </c>
      <c r="X202" s="129">
        <v>12000</v>
      </c>
      <c r="Y202" s="129">
        <v>12000</v>
      </c>
      <c r="Z202" s="3" t="e">
        <f t="shared" si="9"/>
        <v>#REF!</v>
      </c>
    </row>
    <row r="203" spans="1:26" ht="13.5">
      <c r="A203" s="24" t="s">
        <v>1608</v>
      </c>
      <c r="B203" s="161" t="s">
        <v>2676</v>
      </c>
      <c r="C203" s="94" t="s">
        <v>398</v>
      </c>
      <c r="D203" s="161">
        <v>1993</v>
      </c>
      <c r="E203" s="26" t="s">
        <v>2285</v>
      </c>
      <c r="F203" s="24" t="str">
        <f t="shared" si="8"/>
        <v>OB199321</v>
      </c>
      <c r="G203" s="291" t="s">
        <v>3305</v>
      </c>
      <c r="H203" s="292" t="s">
        <v>777</v>
      </c>
      <c r="I203" s="161" t="e">
        <f>VLOOKUP(A203,#REF!,6,FALSE)</f>
        <v>#REF!</v>
      </c>
      <c r="J203" s="161" t="s">
        <v>2676</v>
      </c>
      <c r="K203" s="161">
        <v>1993</v>
      </c>
      <c r="L203" s="162"/>
      <c r="M203" s="163"/>
      <c r="N203" s="162"/>
      <c r="O203" s="164"/>
      <c r="P203" s="399" t="e">
        <f>#REF!</f>
        <v>#REF!</v>
      </c>
      <c r="Q203" s="399">
        <v>0</v>
      </c>
      <c r="R203" s="296">
        <v>12000</v>
      </c>
      <c r="S203" s="198">
        <v>12000</v>
      </c>
      <c r="T203" s="295"/>
      <c r="U203" s="295">
        <v>12000</v>
      </c>
      <c r="V203" s="129">
        <v>0</v>
      </c>
      <c r="W203" s="129">
        <v>0</v>
      </c>
      <c r="X203" s="129" t="s">
        <v>352</v>
      </c>
      <c r="Y203" s="129">
        <v>12000</v>
      </c>
      <c r="Z203" s="3" t="e">
        <f t="shared" si="9"/>
        <v>#REF!</v>
      </c>
    </row>
    <row r="204" spans="1:26" ht="13.5">
      <c r="A204" s="24" t="s">
        <v>1609</v>
      </c>
      <c r="B204" s="161" t="s">
        <v>2676</v>
      </c>
      <c r="C204" s="94" t="s">
        <v>398</v>
      </c>
      <c r="D204" s="161">
        <v>1993</v>
      </c>
      <c r="E204" s="26" t="s">
        <v>2286</v>
      </c>
      <c r="F204" s="24" t="str">
        <f t="shared" si="8"/>
        <v>OB199322</v>
      </c>
      <c r="G204" s="267" t="s">
        <v>3306</v>
      </c>
      <c r="H204" s="213" t="s">
        <v>3307</v>
      </c>
      <c r="I204" s="161" t="e">
        <f>VLOOKUP(A204,#REF!,6,FALSE)</f>
        <v>#REF!</v>
      </c>
      <c r="J204" s="161" t="s">
        <v>2676</v>
      </c>
      <c r="K204" s="161">
        <v>1993</v>
      </c>
      <c r="L204" s="162"/>
      <c r="M204" s="166" t="s">
        <v>45</v>
      </c>
      <c r="N204" s="167"/>
      <c r="O204" s="192"/>
      <c r="P204" s="399" t="e">
        <f>#REF!</f>
        <v>#REF!</v>
      </c>
      <c r="Q204" s="399">
        <v>0</v>
      </c>
      <c r="R204" s="284">
        <v>12000</v>
      </c>
      <c r="S204" s="128">
        <v>12000</v>
      </c>
      <c r="T204" s="129">
        <v>12000</v>
      </c>
      <c r="U204" s="129">
        <v>12000</v>
      </c>
      <c r="V204" s="129">
        <v>0</v>
      </c>
      <c r="W204" s="129">
        <v>0</v>
      </c>
      <c r="X204" s="129" t="s">
        <v>352</v>
      </c>
      <c r="Y204" s="129">
        <v>12000</v>
      </c>
      <c r="Z204" s="3" t="e">
        <f t="shared" si="9"/>
        <v>#REF!</v>
      </c>
    </row>
    <row r="205" spans="1:26" ht="13.5">
      <c r="A205" s="24" t="s">
        <v>1610</v>
      </c>
      <c r="B205" s="161" t="s">
        <v>2676</v>
      </c>
      <c r="C205" s="94" t="s">
        <v>398</v>
      </c>
      <c r="D205" s="161">
        <v>1993</v>
      </c>
      <c r="E205" s="26" t="s">
        <v>2287</v>
      </c>
      <c r="F205" s="24" t="str">
        <f t="shared" si="8"/>
        <v>OB199323</v>
      </c>
      <c r="G205" s="267" t="s">
        <v>3308</v>
      </c>
      <c r="H205" s="213" t="s">
        <v>718</v>
      </c>
      <c r="I205" s="161" t="e">
        <f>VLOOKUP(A205,#REF!,6,FALSE)</f>
        <v>#REF!</v>
      </c>
      <c r="J205" s="161" t="s">
        <v>2676</v>
      </c>
      <c r="K205" s="161">
        <v>1993</v>
      </c>
      <c r="L205" s="162"/>
      <c r="M205" s="163"/>
      <c r="N205" s="162"/>
      <c r="O205" s="164" t="s">
        <v>3309</v>
      </c>
      <c r="P205" s="399" t="e">
        <f>#REF!</f>
        <v>#REF!</v>
      </c>
      <c r="Q205" s="399">
        <v>0</v>
      </c>
      <c r="R205" s="284">
        <v>12000</v>
      </c>
      <c r="S205" s="128">
        <v>12000</v>
      </c>
      <c r="T205" s="129">
        <v>12000</v>
      </c>
      <c r="U205" s="129">
        <v>12000</v>
      </c>
      <c r="V205" s="129" t="s">
        <v>352</v>
      </c>
      <c r="W205" s="129">
        <v>0</v>
      </c>
      <c r="X205" s="129">
        <v>0</v>
      </c>
      <c r="Y205" s="129" t="s">
        <v>352</v>
      </c>
      <c r="Z205" s="3" t="e">
        <f t="shared" si="9"/>
        <v>#REF!</v>
      </c>
    </row>
    <row r="206" spans="1:26" ht="13.5">
      <c r="A206" s="24" t="s">
        <v>1611</v>
      </c>
      <c r="B206" s="161" t="s">
        <v>2676</v>
      </c>
      <c r="C206" s="94" t="s">
        <v>398</v>
      </c>
      <c r="D206" s="161">
        <v>1993</v>
      </c>
      <c r="E206" s="26" t="s">
        <v>2288</v>
      </c>
      <c r="F206" s="24" t="str">
        <f t="shared" si="8"/>
        <v>OB199324</v>
      </c>
      <c r="G206" s="267" t="s">
        <v>3310</v>
      </c>
      <c r="H206" s="213" t="s">
        <v>1169</v>
      </c>
      <c r="I206" s="161" t="e">
        <f>VLOOKUP(A206,#REF!,6,FALSE)</f>
        <v>#REF!</v>
      </c>
      <c r="J206" s="161" t="s">
        <v>2676</v>
      </c>
      <c r="K206" s="161">
        <v>1993</v>
      </c>
      <c r="L206" s="162"/>
      <c r="M206" s="163" t="s">
        <v>150</v>
      </c>
      <c r="N206" s="162"/>
      <c r="O206" s="164"/>
      <c r="P206" s="399" t="e">
        <f>#REF!</f>
        <v>#REF!</v>
      </c>
      <c r="Q206" s="399">
        <v>0</v>
      </c>
      <c r="R206" s="284">
        <v>12000</v>
      </c>
      <c r="S206" s="198">
        <v>12000</v>
      </c>
      <c r="T206" s="295">
        <v>12000</v>
      </c>
      <c r="U206" s="295"/>
      <c r="V206" s="129">
        <v>12000</v>
      </c>
      <c r="W206" s="129">
        <v>12000</v>
      </c>
      <c r="X206" s="129">
        <v>12000</v>
      </c>
      <c r="Y206" s="129">
        <v>12000</v>
      </c>
      <c r="Z206" s="3" t="e">
        <f t="shared" si="9"/>
        <v>#REF!</v>
      </c>
    </row>
    <row r="207" spans="1:26" ht="13.5">
      <c r="A207" s="24" t="s">
        <v>1612</v>
      </c>
      <c r="B207" s="161" t="s">
        <v>2676</v>
      </c>
      <c r="C207" s="94" t="s">
        <v>398</v>
      </c>
      <c r="D207" s="161">
        <v>1993</v>
      </c>
      <c r="E207" s="26" t="s">
        <v>2289</v>
      </c>
      <c r="F207" s="24" t="str">
        <f t="shared" si="8"/>
        <v>OB199325</v>
      </c>
      <c r="G207" s="267" t="s">
        <v>3311</v>
      </c>
      <c r="H207" s="213" t="s">
        <v>1170</v>
      </c>
      <c r="I207" s="161" t="e">
        <f>VLOOKUP(A207,#REF!,6,FALSE)</f>
        <v>#REF!</v>
      </c>
      <c r="J207" s="161" t="s">
        <v>2676</v>
      </c>
      <c r="K207" s="161">
        <v>1993</v>
      </c>
      <c r="L207" s="162"/>
      <c r="M207" s="163"/>
      <c r="N207" s="162"/>
      <c r="O207" s="164"/>
      <c r="P207" s="399" t="e">
        <f>#REF!</f>
        <v>#REF!</v>
      </c>
      <c r="Q207" s="399">
        <v>0</v>
      </c>
      <c r="R207" s="296">
        <v>12000</v>
      </c>
      <c r="S207" s="198">
        <v>12000</v>
      </c>
      <c r="T207" s="295">
        <v>12000</v>
      </c>
      <c r="U207" s="295"/>
      <c r="V207" s="129">
        <v>12000</v>
      </c>
      <c r="W207" s="129">
        <v>12000</v>
      </c>
      <c r="X207" s="129">
        <v>12000</v>
      </c>
      <c r="Y207" s="129">
        <v>12000</v>
      </c>
      <c r="Z207" s="3" t="e">
        <f t="shared" si="9"/>
        <v>#REF!</v>
      </c>
    </row>
    <row r="208" spans="1:26" ht="13.5">
      <c r="A208" s="24" t="s">
        <v>1613</v>
      </c>
      <c r="B208" s="161" t="s">
        <v>2676</v>
      </c>
      <c r="C208" s="94" t="s">
        <v>398</v>
      </c>
      <c r="D208" s="161">
        <v>1993</v>
      </c>
      <c r="E208" s="26" t="s">
        <v>2290</v>
      </c>
      <c r="F208" s="24" t="str">
        <f t="shared" si="8"/>
        <v>OB199326</v>
      </c>
      <c r="G208" s="267" t="s">
        <v>3312</v>
      </c>
      <c r="H208" s="213" t="s">
        <v>481</v>
      </c>
      <c r="I208" s="161" t="e">
        <f>VLOOKUP(A208,#REF!,6,FALSE)</f>
        <v>#REF!</v>
      </c>
      <c r="J208" s="161" t="s">
        <v>2676</v>
      </c>
      <c r="K208" s="161">
        <v>1993</v>
      </c>
      <c r="L208" s="162"/>
      <c r="M208" s="163"/>
      <c r="N208" s="167" t="s">
        <v>45</v>
      </c>
      <c r="O208" s="192"/>
      <c r="P208" s="399" t="e">
        <f>#REF!</f>
        <v>#REF!</v>
      </c>
      <c r="Q208" s="399">
        <v>0</v>
      </c>
      <c r="R208" s="296">
        <v>12000</v>
      </c>
      <c r="S208" s="198">
        <v>12000</v>
      </c>
      <c r="T208" s="295"/>
      <c r="U208" s="295"/>
      <c r="V208" s="129" t="s">
        <v>352</v>
      </c>
      <c r="W208" s="129" t="s">
        <v>352</v>
      </c>
      <c r="X208" s="129" t="s">
        <v>352</v>
      </c>
      <c r="Y208" s="129" t="s">
        <v>352</v>
      </c>
      <c r="Z208" s="3" t="e">
        <f t="shared" si="9"/>
        <v>#REF!</v>
      </c>
    </row>
    <row r="209" spans="1:26" ht="13.5">
      <c r="A209" s="24" t="s">
        <v>1614</v>
      </c>
      <c r="B209" s="161" t="s">
        <v>2676</v>
      </c>
      <c r="C209" s="94" t="s">
        <v>398</v>
      </c>
      <c r="D209" s="161">
        <v>1993</v>
      </c>
      <c r="E209" s="26" t="s">
        <v>2291</v>
      </c>
      <c r="F209" s="24" t="str">
        <f t="shared" si="8"/>
        <v>OB199327</v>
      </c>
      <c r="G209" s="267" t="s">
        <v>3313</v>
      </c>
      <c r="H209" s="213" t="s">
        <v>3314</v>
      </c>
      <c r="I209" s="161" t="e">
        <f>VLOOKUP(A209,#REF!,6,FALSE)</f>
        <v>#REF!</v>
      </c>
      <c r="J209" s="161" t="s">
        <v>2676</v>
      </c>
      <c r="K209" s="161">
        <v>1993</v>
      </c>
      <c r="L209" s="162"/>
      <c r="M209" s="163"/>
      <c r="N209" s="162"/>
      <c r="O209" s="164"/>
      <c r="P209" s="399" t="e">
        <f>#REF!</f>
        <v>#REF!</v>
      </c>
      <c r="Q209" s="399">
        <v>0</v>
      </c>
      <c r="R209" s="284"/>
      <c r="S209" s="128"/>
      <c r="T209" s="129"/>
      <c r="U209" s="129"/>
      <c r="V209" s="129" t="s">
        <v>352</v>
      </c>
      <c r="W209" s="129" t="s">
        <v>352</v>
      </c>
      <c r="X209" s="129">
        <v>0</v>
      </c>
      <c r="Y209" s="129" t="s">
        <v>352</v>
      </c>
      <c r="Z209" s="3" t="e">
        <f t="shared" si="9"/>
        <v>#REF!</v>
      </c>
    </row>
    <row r="210" spans="1:26" ht="13.5">
      <c r="A210" s="24" t="s">
        <v>1615</v>
      </c>
      <c r="B210" s="161" t="s">
        <v>2676</v>
      </c>
      <c r="C210" s="94" t="s">
        <v>398</v>
      </c>
      <c r="D210" s="161">
        <v>1993</v>
      </c>
      <c r="E210" s="26" t="s">
        <v>2292</v>
      </c>
      <c r="F210" s="24" t="str">
        <f t="shared" si="8"/>
        <v>OB199328</v>
      </c>
      <c r="G210" s="267" t="s">
        <v>3315</v>
      </c>
      <c r="H210" s="213" t="s">
        <v>1171</v>
      </c>
      <c r="I210" s="161" t="e">
        <f>VLOOKUP(A210,#REF!,6,FALSE)</f>
        <v>#REF!</v>
      </c>
      <c r="J210" s="161" t="s">
        <v>2676</v>
      </c>
      <c r="K210" s="161">
        <v>1993</v>
      </c>
      <c r="L210" s="162"/>
      <c r="M210" s="163"/>
      <c r="N210" s="162"/>
      <c r="O210" s="164"/>
      <c r="P210" s="399" t="e">
        <f>#REF!</f>
        <v>#REF!</v>
      </c>
      <c r="Q210" s="399">
        <v>0</v>
      </c>
      <c r="R210" s="284">
        <v>12000</v>
      </c>
      <c r="S210" s="128">
        <v>12000</v>
      </c>
      <c r="T210" s="129">
        <v>12000</v>
      </c>
      <c r="U210" s="129">
        <v>12000</v>
      </c>
      <c r="V210" s="129">
        <v>12000</v>
      </c>
      <c r="W210" s="129" t="s">
        <v>352</v>
      </c>
      <c r="X210" s="129">
        <v>12000</v>
      </c>
      <c r="Y210" s="129">
        <v>12000</v>
      </c>
      <c r="Z210" s="3" t="e">
        <f t="shared" si="9"/>
        <v>#REF!</v>
      </c>
    </row>
    <row r="211" spans="1:26" ht="13.5">
      <c r="A211" s="24" t="s">
        <v>1616</v>
      </c>
      <c r="B211" s="161" t="s">
        <v>2676</v>
      </c>
      <c r="C211" s="94" t="s">
        <v>398</v>
      </c>
      <c r="D211" s="161">
        <v>1993</v>
      </c>
      <c r="E211" s="26" t="s">
        <v>2582</v>
      </c>
      <c r="F211" s="24" t="str">
        <f t="shared" si="8"/>
        <v>OB199329</v>
      </c>
      <c r="G211" s="267" t="s">
        <v>3316</v>
      </c>
      <c r="H211" s="213" t="s">
        <v>778</v>
      </c>
      <c r="I211" s="161" t="e">
        <f>VLOOKUP(A211,#REF!,6,FALSE)</f>
        <v>#REF!</v>
      </c>
      <c r="J211" s="161" t="s">
        <v>2676</v>
      </c>
      <c r="K211" s="161">
        <v>1993</v>
      </c>
      <c r="L211" s="162"/>
      <c r="M211" s="163"/>
      <c r="N211" s="162"/>
      <c r="O211" s="164" t="s">
        <v>3317</v>
      </c>
      <c r="P211" s="399" t="e">
        <f>#REF!</f>
        <v>#REF!</v>
      </c>
      <c r="Q211" s="399">
        <v>0</v>
      </c>
      <c r="R211" s="296">
        <v>12000</v>
      </c>
      <c r="S211" s="198">
        <v>12000</v>
      </c>
      <c r="T211" s="129"/>
      <c r="U211" s="129"/>
      <c r="V211" s="129" t="s">
        <v>352</v>
      </c>
      <c r="W211" s="129">
        <v>12000</v>
      </c>
      <c r="X211" s="129">
        <v>12000</v>
      </c>
      <c r="Y211" s="129">
        <v>12000</v>
      </c>
      <c r="Z211" s="3" t="e">
        <f t="shared" si="9"/>
        <v>#REF!</v>
      </c>
    </row>
    <row r="212" spans="1:26" ht="13.5">
      <c r="A212" s="24" t="s">
        <v>1617</v>
      </c>
      <c r="B212" s="161" t="s">
        <v>2676</v>
      </c>
      <c r="C212" s="94" t="s">
        <v>398</v>
      </c>
      <c r="D212" s="161">
        <v>1993</v>
      </c>
      <c r="E212" s="26" t="s">
        <v>2583</v>
      </c>
      <c r="F212" s="24" t="str">
        <f t="shared" si="8"/>
        <v>OB199330</v>
      </c>
      <c r="G212" s="267" t="s">
        <v>3318</v>
      </c>
      <c r="H212" s="213" t="s">
        <v>1172</v>
      </c>
      <c r="I212" s="161" t="e">
        <f>VLOOKUP(A212,#REF!,6,FALSE)</f>
        <v>#REF!</v>
      </c>
      <c r="J212" s="161" t="s">
        <v>2676</v>
      </c>
      <c r="K212" s="161">
        <v>1993</v>
      </c>
      <c r="L212" s="162"/>
      <c r="M212" s="163"/>
      <c r="N212" s="162"/>
      <c r="O212" s="164"/>
      <c r="P212" s="399" t="e">
        <f>#REF!</f>
        <v>#REF!</v>
      </c>
      <c r="Q212" s="399">
        <v>0</v>
      </c>
      <c r="R212" s="284"/>
      <c r="S212" s="128"/>
      <c r="T212" s="129"/>
      <c r="U212" s="129"/>
      <c r="V212" s="129">
        <v>0</v>
      </c>
      <c r="W212" s="129">
        <v>0</v>
      </c>
      <c r="X212" s="129" t="s">
        <v>352</v>
      </c>
      <c r="Y212" s="129">
        <v>12000</v>
      </c>
      <c r="Z212" s="3" t="e">
        <f t="shared" si="9"/>
        <v>#REF!</v>
      </c>
    </row>
    <row r="213" spans="1:26" ht="13.5">
      <c r="A213" s="24" t="s">
        <v>1618</v>
      </c>
      <c r="B213" s="161" t="s">
        <v>2676</v>
      </c>
      <c r="C213" s="94" t="s">
        <v>398</v>
      </c>
      <c r="D213" s="161">
        <v>1993</v>
      </c>
      <c r="E213" s="26" t="s">
        <v>2584</v>
      </c>
      <c r="F213" s="24" t="str">
        <f t="shared" si="8"/>
        <v>OB199331</v>
      </c>
      <c r="G213" s="267" t="s">
        <v>3319</v>
      </c>
      <c r="H213" s="213" t="s">
        <v>714</v>
      </c>
      <c r="I213" s="161" t="e">
        <f>VLOOKUP(A213,#REF!,6,FALSE)</f>
        <v>#REF!</v>
      </c>
      <c r="J213" s="161" t="s">
        <v>2676</v>
      </c>
      <c r="K213" s="161">
        <v>1993</v>
      </c>
      <c r="L213" s="162"/>
      <c r="M213" s="163"/>
      <c r="N213" s="162"/>
      <c r="O213" s="164"/>
      <c r="P213" s="399" t="e">
        <f>#REF!</f>
        <v>#REF!</v>
      </c>
      <c r="Q213" s="399">
        <v>0</v>
      </c>
      <c r="R213" s="284">
        <v>12000</v>
      </c>
      <c r="S213" s="128">
        <v>12000</v>
      </c>
      <c r="T213" s="129">
        <v>12000</v>
      </c>
      <c r="U213" s="129">
        <v>12000</v>
      </c>
      <c r="V213" s="129">
        <v>12000</v>
      </c>
      <c r="W213" s="129">
        <v>12000</v>
      </c>
      <c r="X213" s="129">
        <v>12000</v>
      </c>
      <c r="Y213" s="129">
        <v>12000</v>
      </c>
      <c r="Z213" s="3" t="e">
        <f t="shared" si="9"/>
        <v>#REF!</v>
      </c>
    </row>
    <row r="214" spans="1:26" ht="13.5">
      <c r="A214" s="24" t="s">
        <v>1619</v>
      </c>
      <c r="B214" s="161" t="s">
        <v>2676</v>
      </c>
      <c r="C214" s="94" t="s">
        <v>398</v>
      </c>
      <c r="D214" s="161">
        <v>1993</v>
      </c>
      <c r="E214" s="26" t="s">
        <v>2585</v>
      </c>
      <c r="F214" s="24" t="str">
        <f t="shared" si="8"/>
        <v>OB199332</v>
      </c>
      <c r="G214" s="267" t="s">
        <v>3320</v>
      </c>
      <c r="H214" s="213" t="s">
        <v>1173</v>
      </c>
      <c r="I214" s="161" t="e">
        <f>VLOOKUP(A214,#REF!,6,FALSE)</f>
        <v>#REF!</v>
      </c>
      <c r="J214" s="161" t="s">
        <v>2676</v>
      </c>
      <c r="K214" s="161">
        <v>1993</v>
      </c>
      <c r="L214" s="162"/>
      <c r="M214" s="163"/>
      <c r="N214" s="162"/>
      <c r="O214" s="164"/>
      <c r="P214" s="399" t="e">
        <f>#REF!</f>
        <v>#REF!</v>
      </c>
      <c r="Q214" s="399">
        <v>0</v>
      </c>
      <c r="R214" s="284"/>
      <c r="S214" s="128"/>
      <c r="T214" s="129"/>
      <c r="U214" s="129"/>
      <c r="V214" s="129" t="s">
        <v>352</v>
      </c>
      <c r="W214" s="129" t="s">
        <v>352</v>
      </c>
      <c r="X214" s="129" t="s">
        <v>352</v>
      </c>
      <c r="Y214" s="129" t="s">
        <v>352</v>
      </c>
      <c r="Z214" s="3" t="e">
        <f t="shared" si="9"/>
        <v>#REF!</v>
      </c>
    </row>
    <row r="215" spans="1:26" ht="13.5">
      <c r="A215" s="24" t="s">
        <v>1620</v>
      </c>
      <c r="B215" s="161" t="s">
        <v>2676</v>
      </c>
      <c r="C215" s="94" t="s">
        <v>398</v>
      </c>
      <c r="D215" s="161">
        <v>1993</v>
      </c>
      <c r="E215" s="26" t="s">
        <v>2586</v>
      </c>
      <c r="F215" s="24" t="str">
        <f t="shared" si="8"/>
        <v>OB199333</v>
      </c>
      <c r="G215" s="267" t="s">
        <v>3321</v>
      </c>
      <c r="H215" s="213" t="s">
        <v>1130</v>
      </c>
      <c r="I215" s="161" t="e">
        <f>VLOOKUP(A215,#REF!,6,FALSE)</f>
        <v>#REF!</v>
      </c>
      <c r="J215" s="161" t="s">
        <v>2676</v>
      </c>
      <c r="K215" s="161">
        <v>1993</v>
      </c>
      <c r="L215" s="162"/>
      <c r="M215" s="163"/>
      <c r="N215" s="162"/>
      <c r="O215" s="164"/>
      <c r="P215" s="399" t="e">
        <f>#REF!</f>
        <v>#REF!</v>
      </c>
      <c r="Q215" s="399">
        <v>0</v>
      </c>
      <c r="R215" s="284">
        <v>12000</v>
      </c>
      <c r="S215" s="128"/>
      <c r="T215" s="129"/>
      <c r="U215" s="129"/>
      <c r="V215" s="129" t="s">
        <v>352</v>
      </c>
      <c r="W215" s="129">
        <v>0</v>
      </c>
      <c r="X215" s="129">
        <v>0</v>
      </c>
      <c r="Y215" s="129" t="s">
        <v>352</v>
      </c>
      <c r="Z215" s="3" t="e">
        <f t="shared" si="9"/>
        <v>#REF!</v>
      </c>
    </row>
    <row r="216" spans="1:26" ht="13.5">
      <c r="A216" s="24" t="s">
        <v>1621</v>
      </c>
      <c r="B216" s="161" t="s">
        <v>2676</v>
      </c>
      <c r="C216" s="94" t="s">
        <v>398</v>
      </c>
      <c r="D216" s="161">
        <v>1993</v>
      </c>
      <c r="E216" s="26" t="s">
        <v>2587</v>
      </c>
      <c r="F216" s="24" t="str">
        <f t="shared" si="8"/>
        <v>OB199334</v>
      </c>
      <c r="G216" s="267" t="s">
        <v>3322</v>
      </c>
      <c r="H216" s="213" t="s">
        <v>1174</v>
      </c>
      <c r="I216" s="161" t="e">
        <f>VLOOKUP(A216,#REF!,6,FALSE)</f>
        <v>#REF!</v>
      </c>
      <c r="J216" s="161" t="s">
        <v>2676</v>
      </c>
      <c r="K216" s="161">
        <v>1993</v>
      </c>
      <c r="L216" s="162"/>
      <c r="M216" s="163"/>
      <c r="N216" s="162"/>
      <c r="O216" s="164"/>
      <c r="P216" s="399" t="e">
        <f>#REF!</f>
        <v>#REF!</v>
      </c>
      <c r="Q216" s="399">
        <v>0</v>
      </c>
      <c r="R216" s="298">
        <v>12000</v>
      </c>
      <c r="S216" s="128"/>
      <c r="T216" s="129"/>
      <c r="U216" s="129"/>
      <c r="V216" s="129">
        <v>12000</v>
      </c>
      <c r="W216" s="129">
        <v>12000</v>
      </c>
      <c r="X216" s="129">
        <v>12000</v>
      </c>
      <c r="Y216" s="129">
        <v>12000</v>
      </c>
      <c r="Z216" s="3" t="e">
        <f t="shared" si="9"/>
        <v>#REF!</v>
      </c>
    </row>
    <row r="217" spans="1:25" ht="13.5">
      <c r="A217" s="6"/>
      <c r="B217" s="317"/>
      <c r="C217" s="6"/>
      <c r="D217" s="6"/>
      <c r="E217" s="38"/>
      <c r="F217" s="6"/>
      <c r="G217" s="168">
        <f>COUNTA(G183:G216)</f>
        <v>34</v>
      </c>
      <c r="H217" s="168"/>
      <c r="I217" s="161"/>
      <c r="J217" s="170"/>
      <c r="K217" s="170"/>
      <c r="L217" s="171">
        <f>COUNTA(L183:L216)</f>
        <v>1</v>
      </c>
      <c r="M217" s="336">
        <f>COUNTA(M183:M216)</f>
        <v>4</v>
      </c>
      <c r="N217" s="272">
        <f>COUNTA(N183:N216)</f>
        <v>2</v>
      </c>
      <c r="O217" s="273"/>
      <c r="P217" s="337" t="s">
        <v>2811</v>
      </c>
      <c r="Q217" s="337" t="s">
        <v>180</v>
      </c>
      <c r="R217" s="335"/>
      <c r="S217" s="198"/>
      <c r="T217" s="129"/>
      <c r="U217" s="129"/>
      <c r="V217" s="207"/>
      <c r="W217" s="207"/>
      <c r="X217" s="207"/>
      <c r="Y217" s="207"/>
    </row>
    <row r="218" spans="1:25" ht="13.5">
      <c r="A218" s="2"/>
      <c r="B218" s="317"/>
      <c r="C218" s="2"/>
      <c r="D218" s="2"/>
      <c r="E218" s="320"/>
      <c r="F218" s="2"/>
      <c r="G218" s="168"/>
      <c r="H218" s="168"/>
      <c r="I218" s="161"/>
      <c r="J218" s="170"/>
      <c r="K218" s="170"/>
      <c r="L218" s="171"/>
      <c r="M218" s="173">
        <f>COUNTA(G183:G216)-COUNTA(L183:L216)</f>
        <v>33</v>
      </c>
      <c r="N218" s="172"/>
      <c r="O218" s="321"/>
      <c r="P218" s="339">
        <f>COUNTIF(P183:P216,12000)</f>
        <v>0</v>
      </c>
      <c r="Q218" s="339">
        <v>0</v>
      </c>
      <c r="R218" s="339">
        <v>18</v>
      </c>
      <c r="S218" s="176">
        <v>12</v>
      </c>
      <c r="T218" s="141">
        <f>COUNTA(T183:T216)</f>
        <v>14</v>
      </c>
      <c r="U218" s="141">
        <f>COUNTA(U183:U216)</f>
        <v>13</v>
      </c>
      <c r="V218" s="142"/>
      <c r="W218" s="142"/>
      <c r="X218" s="142"/>
      <c r="Y218" s="142"/>
    </row>
    <row r="219" spans="1:25" ht="13.5">
      <c r="A219" s="2"/>
      <c r="B219" s="317"/>
      <c r="C219" s="2"/>
      <c r="D219" s="2"/>
      <c r="E219" s="320"/>
      <c r="F219" s="2"/>
      <c r="G219" s="177"/>
      <c r="H219" s="177"/>
      <c r="I219" s="161"/>
      <c r="J219" s="179"/>
      <c r="K219" s="179"/>
      <c r="L219" s="180"/>
      <c r="M219" s="166" t="s">
        <v>2805</v>
      </c>
      <c r="N219" s="167"/>
      <c r="O219" s="323"/>
      <c r="P219" s="340" t="e">
        <f>SUM(P183:P216)</f>
        <v>#REF!</v>
      </c>
      <c r="Q219" s="340">
        <v>0</v>
      </c>
      <c r="R219" s="284">
        <v>216000</v>
      </c>
      <c r="S219" s="128">
        <v>144000</v>
      </c>
      <c r="T219" s="129">
        <f>SUM(T183:T216)</f>
        <v>168000</v>
      </c>
      <c r="U219" s="129">
        <f>SUM(U183:U216)</f>
        <v>156000</v>
      </c>
      <c r="V219" s="142"/>
      <c r="W219" s="142"/>
      <c r="X219" s="142"/>
      <c r="Y219" s="142"/>
    </row>
    <row r="220" spans="2:25" ht="13.5">
      <c r="B220" s="317"/>
      <c r="G220" s="177"/>
      <c r="H220" s="177"/>
      <c r="I220" s="161"/>
      <c r="J220" s="179"/>
      <c r="K220" s="179"/>
      <c r="L220" s="180"/>
      <c r="M220" s="166" t="s">
        <v>2806</v>
      </c>
      <c r="N220" s="167"/>
      <c r="O220" s="323"/>
      <c r="P220" s="340">
        <f>$M218*12000</f>
        <v>396000</v>
      </c>
      <c r="Q220" s="340">
        <v>396000</v>
      </c>
      <c r="R220" s="284">
        <v>396000</v>
      </c>
      <c r="S220" s="128">
        <v>396000</v>
      </c>
      <c r="T220" s="129">
        <f>$M218*12000</f>
        <v>396000</v>
      </c>
      <c r="U220" s="129">
        <f>$M218*12000</f>
        <v>396000</v>
      </c>
      <c r="V220" s="142"/>
      <c r="W220" s="142"/>
      <c r="X220" s="142"/>
      <c r="Y220" s="142"/>
    </row>
    <row r="221" spans="2:25" ht="13.5">
      <c r="B221" s="317"/>
      <c r="G221" s="177"/>
      <c r="H221" s="177"/>
      <c r="I221" s="161"/>
      <c r="J221" s="179"/>
      <c r="K221" s="179"/>
      <c r="L221" s="180"/>
      <c r="M221" s="183" t="s">
        <v>3209</v>
      </c>
      <c r="N221" s="182"/>
      <c r="O221" s="325"/>
      <c r="P221" s="341" t="e">
        <f>P219-P220</f>
        <v>#REF!</v>
      </c>
      <c r="Q221" s="341">
        <v>-396000</v>
      </c>
      <c r="R221" s="284">
        <v>-180000</v>
      </c>
      <c r="S221" s="128">
        <v>-252000</v>
      </c>
      <c r="T221" s="129">
        <f>T219-T220</f>
        <v>-228000</v>
      </c>
      <c r="U221" s="129">
        <f>U219-U220</f>
        <v>-240000</v>
      </c>
      <c r="V221" s="142"/>
      <c r="W221" s="142"/>
      <c r="X221" s="142"/>
      <c r="Y221" s="142"/>
    </row>
    <row r="222" spans="2:25" ht="13.5">
      <c r="B222" s="317"/>
      <c r="G222" s="177"/>
      <c r="H222" s="177"/>
      <c r="I222" s="161"/>
      <c r="J222" s="179"/>
      <c r="K222" s="179"/>
      <c r="L222" s="180"/>
      <c r="M222" s="186" t="s">
        <v>3210</v>
      </c>
      <c r="N222" s="185"/>
      <c r="O222" s="327"/>
      <c r="P222" s="342">
        <f>P218/$M218</f>
        <v>0</v>
      </c>
      <c r="Q222" s="342">
        <v>0</v>
      </c>
      <c r="R222" s="189">
        <v>0.5454545454545454</v>
      </c>
      <c r="S222" s="156">
        <v>0.36363636363636365</v>
      </c>
      <c r="T222" s="156">
        <f>T218/$M218</f>
        <v>0.42424242424242425</v>
      </c>
      <c r="U222" s="156">
        <f>U218/$M218</f>
        <v>0.3939393939393939</v>
      </c>
      <c r="V222" s="142"/>
      <c r="W222" s="142"/>
      <c r="X222" s="142"/>
      <c r="Y222" s="142"/>
    </row>
    <row r="223" spans="2:25" ht="13.5">
      <c r="B223" s="329"/>
      <c r="G223" s="177"/>
      <c r="H223" s="177"/>
      <c r="I223" s="161"/>
      <c r="J223" s="179"/>
      <c r="K223" s="179"/>
      <c r="L223" s="180"/>
      <c r="M223" s="180"/>
      <c r="N223" s="162"/>
      <c r="O223" s="330"/>
      <c r="P223" s="401"/>
      <c r="Q223" s="401"/>
      <c r="R223" s="304"/>
      <c r="S223" s="142"/>
      <c r="T223" s="142"/>
      <c r="U223" s="142"/>
      <c r="V223" s="142"/>
      <c r="W223" s="142"/>
      <c r="X223" s="142"/>
      <c r="Y223" s="142"/>
    </row>
    <row r="224" spans="1:26" ht="13.5">
      <c r="A224" s="24" t="s">
        <v>1622</v>
      </c>
      <c r="B224" s="161" t="s">
        <v>441</v>
      </c>
      <c r="C224" s="94" t="s">
        <v>398</v>
      </c>
      <c r="D224" s="161">
        <v>1994</v>
      </c>
      <c r="E224" s="26" t="s">
        <v>1545</v>
      </c>
      <c r="F224" s="24" t="str">
        <f>CONCATENATE(C224,D224,E224)</f>
        <v>OB199401</v>
      </c>
      <c r="G224" s="267" t="s">
        <v>440</v>
      </c>
      <c r="H224" s="213" t="s">
        <v>1176</v>
      </c>
      <c r="I224" s="161" t="e">
        <f>VLOOKUP(A224,#REF!,6,FALSE)</f>
        <v>#REF!</v>
      </c>
      <c r="J224" s="161" t="s">
        <v>441</v>
      </c>
      <c r="K224" s="161">
        <v>1994</v>
      </c>
      <c r="L224" s="162"/>
      <c r="M224" s="163"/>
      <c r="N224" s="162"/>
      <c r="O224" s="164"/>
      <c r="P224" s="399" t="e">
        <f>#REF!</f>
        <v>#REF!</v>
      </c>
      <c r="Q224" s="399">
        <v>0</v>
      </c>
      <c r="R224" s="194"/>
      <c r="S224" s="343">
        <v>12000</v>
      </c>
      <c r="T224" s="128">
        <v>12000</v>
      </c>
      <c r="U224" s="129"/>
      <c r="V224" s="129">
        <v>12000</v>
      </c>
      <c r="W224" s="129">
        <v>12000</v>
      </c>
      <c r="X224" s="129" t="s">
        <v>352</v>
      </c>
      <c r="Y224" s="129">
        <v>0</v>
      </c>
      <c r="Z224" s="3" t="e">
        <f aca="true" t="shared" si="10" ref="Z224:Z250">IF(P224,12000)</f>
        <v>#REF!</v>
      </c>
    </row>
    <row r="225" spans="1:26" ht="13.5">
      <c r="A225" s="24" t="s">
        <v>1623</v>
      </c>
      <c r="B225" s="161" t="s">
        <v>441</v>
      </c>
      <c r="C225" s="94" t="s">
        <v>398</v>
      </c>
      <c r="D225" s="161">
        <v>1994</v>
      </c>
      <c r="E225" s="26" t="s">
        <v>2262</v>
      </c>
      <c r="F225" s="24" t="str">
        <f aca="true" t="shared" si="11" ref="F225:F250">CONCATENATE(C225,D225,E225)</f>
        <v>OB199402</v>
      </c>
      <c r="G225" s="267" t="s">
        <v>442</v>
      </c>
      <c r="H225" s="213" t="s">
        <v>587</v>
      </c>
      <c r="I225" s="161" t="e">
        <f>VLOOKUP(A225,#REF!,6,FALSE)</f>
        <v>#REF!</v>
      </c>
      <c r="J225" s="161" t="s">
        <v>441</v>
      </c>
      <c r="K225" s="161">
        <v>1994</v>
      </c>
      <c r="L225" s="162"/>
      <c r="M225" s="163"/>
      <c r="N225" s="162"/>
      <c r="O225" s="164"/>
      <c r="P225" s="399" t="e">
        <f>#REF!</f>
        <v>#REF!</v>
      </c>
      <c r="Q225" s="399">
        <v>0</v>
      </c>
      <c r="R225" s="344"/>
      <c r="S225" s="345">
        <v>12000</v>
      </c>
      <c r="T225" s="128"/>
      <c r="U225" s="129"/>
      <c r="V225" s="129" t="s">
        <v>352</v>
      </c>
      <c r="W225" s="129" t="s">
        <v>352</v>
      </c>
      <c r="X225" s="129" t="s">
        <v>352</v>
      </c>
      <c r="Y225" s="129" t="s">
        <v>352</v>
      </c>
      <c r="Z225" s="3" t="e">
        <f t="shared" si="10"/>
        <v>#REF!</v>
      </c>
    </row>
    <row r="226" spans="1:26" ht="13.5">
      <c r="A226" s="24" t="s">
        <v>1624</v>
      </c>
      <c r="B226" s="161" t="s">
        <v>441</v>
      </c>
      <c r="C226" s="94" t="s">
        <v>398</v>
      </c>
      <c r="D226" s="161">
        <v>1994</v>
      </c>
      <c r="E226" s="26" t="s">
        <v>2264</v>
      </c>
      <c r="F226" s="24" t="str">
        <f t="shared" si="11"/>
        <v>OB199403</v>
      </c>
      <c r="G226" s="267" t="s">
        <v>443</v>
      </c>
      <c r="H226" s="213" t="s">
        <v>3323</v>
      </c>
      <c r="I226" s="161" t="e">
        <f>VLOOKUP(A226,#REF!,6,FALSE)</f>
        <v>#REF!</v>
      </c>
      <c r="J226" s="161" t="s">
        <v>441</v>
      </c>
      <c r="K226" s="161">
        <v>1994</v>
      </c>
      <c r="L226" s="162"/>
      <c r="M226" s="163"/>
      <c r="N226" s="162"/>
      <c r="O226" s="164"/>
      <c r="P226" s="399" t="e">
        <f>#REF!</f>
        <v>#REF!</v>
      </c>
      <c r="Q226" s="399">
        <v>0</v>
      </c>
      <c r="R226" s="195"/>
      <c r="S226" s="346"/>
      <c r="T226" s="128"/>
      <c r="U226" s="129"/>
      <c r="V226" s="129" t="s">
        <v>352</v>
      </c>
      <c r="W226" s="129" t="s">
        <v>352</v>
      </c>
      <c r="X226" s="129" t="s">
        <v>352</v>
      </c>
      <c r="Y226" s="129" t="s">
        <v>352</v>
      </c>
      <c r="Z226" s="3" t="e">
        <f t="shared" si="10"/>
        <v>#REF!</v>
      </c>
    </row>
    <row r="227" spans="1:26" ht="13.5">
      <c r="A227" s="24" t="s">
        <v>1625</v>
      </c>
      <c r="B227" s="161" t="s">
        <v>441</v>
      </c>
      <c r="C227" s="94" t="s">
        <v>398</v>
      </c>
      <c r="D227" s="161">
        <v>1994</v>
      </c>
      <c r="E227" s="26" t="s">
        <v>2266</v>
      </c>
      <c r="F227" s="24" t="str">
        <f t="shared" si="11"/>
        <v>OB199404</v>
      </c>
      <c r="G227" s="291" t="s">
        <v>444</v>
      </c>
      <c r="H227" s="292" t="s">
        <v>1177</v>
      </c>
      <c r="I227" s="161" t="e">
        <f>VLOOKUP(A227,#REF!,6,FALSE)</f>
        <v>#REF!</v>
      </c>
      <c r="J227" s="161" t="s">
        <v>441</v>
      </c>
      <c r="K227" s="161">
        <v>1994</v>
      </c>
      <c r="L227" s="162"/>
      <c r="M227" s="166"/>
      <c r="N227" s="167"/>
      <c r="O227" s="192"/>
      <c r="P227" s="399" t="e">
        <f>#REF!</f>
        <v>#REF!</v>
      </c>
      <c r="Q227" s="399">
        <v>0</v>
      </c>
      <c r="R227" s="344"/>
      <c r="S227" s="345">
        <v>12000</v>
      </c>
      <c r="T227" s="128"/>
      <c r="U227" s="129">
        <v>12000</v>
      </c>
      <c r="V227" s="129" t="s">
        <v>352</v>
      </c>
      <c r="W227" s="129">
        <v>0</v>
      </c>
      <c r="X227" s="129">
        <v>0</v>
      </c>
      <c r="Y227" s="129" t="s">
        <v>352</v>
      </c>
      <c r="Z227" s="3" t="e">
        <f t="shared" si="10"/>
        <v>#REF!</v>
      </c>
    </row>
    <row r="228" spans="1:26" ht="13.5">
      <c r="A228" s="24" t="s">
        <v>1626</v>
      </c>
      <c r="B228" s="161" t="s">
        <v>441</v>
      </c>
      <c r="C228" s="94" t="s">
        <v>398</v>
      </c>
      <c r="D228" s="161">
        <v>1994</v>
      </c>
      <c r="E228" s="26" t="s">
        <v>2268</v>
      </c>
      <c r="F228" s="24" t="str">
        <f t="shared" si="11"/>
        <v>OB199405</v>
      </c>
      <c r="G228" s="267" t="s">
        <v>445</v>
      </c>
      <c r="H228" s="213" t="s">
        <v>1064</v>
      </c>
      <c r="I228" s="161" t="e">
        <f>VLOOKUP(A228,#REF!,6,FALSE)</f>
        <v>#REF!</v>
      </c>
      <c r="J228" s="161" t="s">
        <v>441</v>
      </c>
      <c r="K228" s="161">
        <v>1994</v>
      </c>
      <c r="L228" s="162"/>
      <c r="M228" s="163"/>
      <c r="N228" s="162"/>
      <c r="O228" s="164"/>
      <c r="P228" s="399" t="e">
        <f>#REF!</f>
        <v>#REF!</v>
      </c>
      <c r="Q228" s="399">
        <v>0</v>
      </c>
      <c r="R228" s="195">
        <v>12000</v>
      </c>
      <c r="S228" s="346"/>
      <c r="T228" s="128"/>
      <c r="U228" s="129">
        <v>12000</v>
      </c>
      <c r="V228" s="129">
        <v>12000</v>
      </c>
      <c r="W228" s="129" t="s">
        <v>352</v>
      </c>
      <c r="X228" s="129" t="s">
        <v>352</v>
      </c>
      <c r="Y228" s="129" t="s">
        <v>352</v>
      </c>
      <c r="Z228" s="3" t="e">
        <f t="shared" si="10"/>
        <v>#REF!</v>
      </c>
    </row>
    <row r="229" spans="1:26" ht="13.5">
      <c r="A229" s="24" t="s">
        <v>1627</v>
      </c>
      <c r="B229" s="161" t="s">
        <v>441</v>
      </c>
      <c r="C229" s="94" t="s">
        <v>398</v>
      </c>
      <c r="D229" s="161">
        <v>1994</v>
      </c>
      <c r="E229" s="26" t="s">
        <v>2270</v>
      </c>
      <c r="F229" s="24" t="str">
        <f t="shared" si="11"/>
        <v>OB199406</v>
      </c>
      <c r="G229" s="267" t="s">
        <v>3324</v>
      </c>
      <c r="H229" s="213" t="s">
        <v>1163</v>
      </c>
      <c r="I229" s="161" t="e">
        <f>VLOOKUP(A229,#REF!,6,FALSE)</f>
        <v>#REF!</v>
      </c>
      <c r="J229" s="161" t="s">
        <v>441</v>
      </c>
      <c r="K229" s="161">
        <v>1994</v>
      </c>
      <c r="L229" s="162"/>
      <c r="M229" s="163"/>
      <c r="N229" s="162"/>
      <c r="O229" s="164"/>
      <c r="P229" s="399" t="e">
        <f>#REF!</f>
        <v>#REF!</v>
      </c>
      <c r="Q229" s="399">
        <v>0</v>
      </c>
      <c r="R229" s="195"/>
      <c r="S229" s="346"/>
      <c r="T229" s="128"/>
      <c r="U229" s="129"/>
      <c r="V229" s="129" t="s">
        <v>352</v>
      </c>
      <c r="W229" s="129" t="s">
        <v>352</v>
      </c>
      <c r="X229" s="129" t="s">
        <v>352</v>
      </c>
      <c r="Y229" s="129" t="s">
        <v>352</v>
      </c>
      <c r="Z229" s="3" t="e">
        <f t="shared" si="10"/>
        <v>#REF!</v>
      </c>
    </row>
    <row r="230" spans="1:26" ht="13.5">
      <c r="A230" s="24" t="s">
        <v>1628</v>
      </c>
      <c r="B230" s="161" t="s">
        <v>441</v>
      </c>
      <c r="C230" s="94" t="s">
        <v>398</v>
      </c>
      <c r="D230" s="161">
        <v>1994</v>
      </c>
      <c r="E230" s="26" t="s">
        <v>2271</v>
      </c>
      <c r="F230" s="24" t="str">
        <f t="shared" si="11"/>
        <v>OB199407</v>
      </c>
      <c r="G230" s="267" t="s">
        <v>446</v>
      </c>
      <c r="H230" s="213" t="s">
        <v>2724</v>
      </c>
      <c r="I230" s="161" t="e">
        <f>VLOOKUP(A230,#REF!,6,FALSE)</f>
        <v>#REF!</v>
      </c>
      <c r="J230" s="161" t="s">
        <v>441</v>
      </c>
      <c r="K230" s="161">
        <v>1994</v>
      </c>
      <c r="L230" s="162"/>
      <c r="M230" s="166" t="s">
        <v>45</v>
      </c>
      <c r="N230" s="167"/>
      <c r="O230" s="192"/>
      <c r="P230" s="399" t="e">
        <f>#REF!</f>
        <v>#REF!</v>
      </c>
      <c r="Q230" s="399">
        <v>0</v>
      </c>
      <c r="R230" s="195">
        <v>12000</v>
      </c>
      <c r="S230" s="345">
        <v>12000</v>
      </c>
      <c r="T230" s="128">
        <v>12000</v>
      </c>
      <c r="U230" s="129">
        <v>12000</v>
      </c>
      <c r="V230" s="129">
        <v>0</v>
      </c>
      <c r="W230" s="129">
        <v>0</v>
      </c>
      <c r="X230" s="129" t="s">
        <v>352</v>
      </c>
      <c r="Y230" s="129">
        <v>12000</v>
      </c>
      <c r="Z230" s="3" t="e">
        <f t="shared" si="10"/>
        <v>#REF!</v>
      </c>
    </row>
    <row r="231" spans="1:26" ht="13.5">
      <c r="A231" s="24" t="s">
        <v>1629</v>
      </c>
      <c r="B231" s="161" t="s">
        <v>441</v>
      </c>
      <c r="C231" s="94" t="s">
        <v>398</v>
      </c>
      <c r="D231" s="161">
        <v>1994</v>
      </c>
      <c r="E231" s="26" t="s">
        <v>2272</v>
      </c>
      <c r="F231" s="24" t="str">
        <f t="shared" si="11"/>
        <v>OB199408</v>
      </c>
      <c r="G231" s="267" t="s">
        <v>447</v>
      </c>
      <c r="H231" s="213" t="s">
        <v>2725</v>
      </c>
      <c r="I231" s="161" t="e">
        <f>VLOOKUP(A231,#REF!,6,FALSE)</f>
        <v>#REF!</v>
      </c>
      <c r="J231" s="161" t="s">
        <v>441</v>
      </c>
      <c r="K231" s="161">
        <v>1994</v>
      </c>
      <c r="L231" s="162"/>
      <c r="M231" s="163"/>
      <c r="N231" s="162"/>
      <c r="O231" s="164"/>
      <c r="P231" s="399" t="e">
        <f>#REF!</f>
        <v>#REF!</v>
      </c>
      <c r="Q231" s="399">
        <v>12000</v>
      </c>
      <c r="R231" s="195"/>
      <c r="S231" s="346">
        <v>12000</v>
      </c>
      <c r="T231" s="128">
        <v>12000</v>
      </c>
      <c r="U231" s="129"/>
      <c r="V231" s="129">
        <v>12000</v>
      </c>
      <c r="W231" s="129">
        <v>12000</v>
      </c>
      <c r="X231" s="129" t="s">
        <v>352</v>
      </c>
      <c r="Y231" s="129">
        <v>12000</v>
      </c>
      <c r="Z231" s="3" t="e">
        <f t="shared" si="10"/>
        <v>#REF!</v>
      </c>
    </row>
    <row r="232" spans="1:26" ht="13.5">
      <c r="A232" s="24" t="s">
        <v>1630</v>
      </c>
      <c r="B232" s="161" t="s">
        <v>441</v>
      </c>
      <c r="C232" s="94" t="s">
        <v>398</v>
      </c>
      <c r="D232" s="161">
        <v>1994</v>
      </c>
      <c r="E232" s="26" t="s">
        <v>2273</v>
      </c>
      <c r="F232" s="24" t="str">
        <f t="shared" si="11"/>
        <v>OB199409</v>
      </c>
      <c r="G232" s="267" t="s">
        <v>448</v>
      </c>
      <c r="H232" s="213" t="s">
        <v>1178</v>
      </c>
      <c r="I232" s="161" t="e">
        <f>VLOOKUP(A232,#REF!,6,FALSE)</f>
        <v>#REF!</v>
      </c>
      <c r="J232" s="161" t="s">
        <v>441</v>
      </c>
      <c r="K232" s="161">
        <v>1994</v>
      </c>
      <c r="L232" s="162"/>
      <c r="M232" s="163"/>
      <c r="N232" s="162"/>
      <c r="O232" s="164"/>
      <c r="P232" s="399" t="e">
        <f>#REF!</f>
        <v>#REF!</v>
      </c>
      <c r="Q232" s="399">
        <v>0</v>
      </c>
      <c r="R232" s="344"/>
      <c r="S232" s="345">
        <v>12000</v>
      </c>
      <c r="T232" s="128"/>
      <c r="U232" s="129"/>
      <c r="V232" s="129" t="s">
        <v>352</v>
      </c>
      <c r="W232" s="129" t="s">
        <v>352</v>
      </c>
      <c r="X232" s="129" t="s">
        <v>352</v>
      </c>
      <c r="Y232" s="129" t="s">
        <v>352</v>
      </c>
      <c r="Z232" s="3" t="e">
        <f t="shared" si="10"/>
        <v>#REF!</v>
      </c>
    </row>
    <row r="233" spans="1:26" ht="13.5">
      <c r="A233" s="24" t="s">
        <v>1631</v>
      </c>
      <c r="B233" s="161" t="s">
        <v>441</v>
      </c>
      <c r="C233" s="94" t="s">
        <v>398</v>
      </c>
      <c r="D233" s="161">
        <v>1994</v>
      </c>
      <c r="E233" s="26" t="s">
        <v>2274</v>
      </c>
      <c r="F233" s="24" t="str">
        <f t="shared" si="11"/>
        <v>OB199410</v>
      </c>
      <c r="G233" s="267" t="s">
        <v>899</v>
      </c>
      <c r="H233" s="213" t="s">
        <v>619</v>
      </c>
      <c r="I233" s="161" t="e">
        <f>VLOOKUP(A233,#REF!,6,FALSE)</f>
        <v>#REF!</v>
      </c>
      <c r="J233" s="161" t="s">
        <v>441</v>
      </c>
      <c r="K233" s="161">
        <v>1994</v>
      </c>
      <c r="L233" s="162"/>
      <c r="M233" s="163"/>
      <c r="N233" s="162"/>
      <c r="O233" s="164"/>
      <c r="P233" s="399" t="e">
        <f>#REF!</f>
        <v>#REF!</v>
      </c>
      <c r="Q233" s="399">
        <v>0</v>
      </c>
      <c r="R233" s="195"/>
      <c r="S233" s="346"/>
      <c r="T233" s="128"/>
      <c r="U233" s="129"/>
      <c r="V233" s="129">
        <v>12000</v>
      </c>
      <c r="W233" s="129">
        <v>0</v>
      </c>
      <c r="X233" s="129" t="s">
        <v>352</v>
      </c>
      <c r="Y233" s="129">
        <v>12000</v>
      </c>
      <c r="Z233" s="3" t="e">
        <f t="shared" si="10"/>
        <v>#REF!</v>
      </c>
    </row>
    <row r="234" spans="1:26" ht="13.5">
      <c r="A234" s="24" t="s">
        <v>1632</v>
      </c>
      <c r="B234" s="161" t="s">
        <v>441</v>
      </c>
      <c r="C234" s="94" t="s">
        <v>398</v>
      </c>
      <c r="D234" s="161">
        <v>1994</v>
      </c>
      <c r="E234" s="26" t="s">
        <v>2275</v>
      </c>
      <c r="F234" s="24" t="str">
        <f t="shared" si="11"/>
        <v>OB199411</v>
      </c>
      <c r="G234" s="267" t="s">
        <v>900</v>
      </c>
      <c r="H234" s="213" t="s">
        <v>2691</v>
      </c>
      <c r="I234" s="161" t="e">
        <f>VLOOKUP(A234,#REF!,6,FALSE)</f>
        <v>#REF!</v>
      </c>
      <c r="J234" s="161" t="s">
        <v>441</v>
      </c>
      <c r="K234" s="161">
        <v>1994</v>
      </c>
      <c r="L234" s="162"/>
      <c r="M234" s="163"/>
      <c r="N234" s="162"/>
      <c r="O234" s="164"/>
      <c r="P234" s="399" t="e">
        <f>#REF!</f>
        <v>#REF!</v>
      </c>
      <c r="Q234" s="399">
        <v>0</v>
      </c>
      <c r="R234" s="195"/>
      <c r="S234" s="346"/>
      <c r="T234" s="128"/>
      <c r="U234" s="129"/>
      <c r="V234" s="129">
        <v>0</v>
      </c>
      <c r="W234" s="129">
        <v>0</v>
      </c>
      <c r="X234" s="129" t="s">
        <v>352</v>
      </c>
      <c r="Y234" s="129">
        <v>12000</v>
      </c>
      <c r="Z234" s="3" t="e">
        <f t="shared" si="10"/>
        <v>#REF!</v>
      </c>
    </row>
    <row r="235" spans="1:26" ht="13.5">
      <c r="A235" s="24" t="s">
        <v>1633</v>
      </c>
      <c r="B235" s="161" t="s">
        <v>441</v>
      </c>
      <c r="C235" s="94" t="s">
        <v>398</v>
      </c>
      <c r="D235" s="161">
        <v>1994</v>
      </c>
      <c r="E235" s="26" t="s">
        <v>2276</v>
      </c>
      <c r="F235" s="24" t="str">
        <f t="shared" si="11"/>
        <v>OB199412</v>
      </c>
      <c r="G235" s="267" t="s">
        <v>901</v>
      </c>
      <c r="H235" s="213" t="s">
        <v>3325</v>
      </c>
      <c r="I235" s="161" t="e">
        <f>VLOOKUP(A235,#REF!,6,FALSE)</f>
        <v>#REF!</v>
      </c>
      <c r="J235" s="161" t="s">
        <v>441</v>
      </c>
      <c r="K235" s="161">
        <v>1994</v>
      </c>
      <c r="L235" s="162"/>
      <c r="M235" s="163"/>
      <c r="N235" s="162"/>
      <c r="O235" s="164"/>
      <c r="P235" s="399" t="e">
        <f>#REF!</f>
        <v>#REF!</v>
      </c>
      <c r="Q235" s="399">
        <v>0</v>
      </c>
      <c r="R235" s="195"/>
      <c r="S235" s="346"/>
      <c r="T235" s="128"/>
      <c r="U235" s="129"/>
      <c r="V235" s="129" t="s">
        <v>352</v>
      </c>
      <c r="W235" s="129">
        <v>0</v>
      </c>
      <c r="X235" s="129">
        <v>0</v>
      </c>
      <c r="Y235" s="129" t="s">
        <v>352</v>
      </c>
      <c r="Z235" s="3" t="e">
        <f t="shared" si="10"/>
        <v>#REF!</v>
      </c>
    </row>
    <row r="236" spans="1:26" ht="13.5">
      <c r="A236" s="24" t="s">
        <v>1634</v>
      </c>
      <c r="B236" s="161" t="s">
        <v>441</v>
      </c>
      <c r="C236" s="94" t="s">
        <v>398</v>
      </c>
      <c r="D236" s="161">
        <v>1994</v>
      </c>
      <c r="E236" s="26" t="s">
        <v>2277</v>
      </c>
      <c r="F236" s="24" t="str">
        <f t="shared" si="11"/>
        <v>OB199413</v>
      </c>
      <c r="G236" s="267" t="s">
        <v>3326</v>
      </c>
      <c r="H236" s="213" t="s">
        <v>1113</v>
      </c>
      <c r="I236" s="161" t="e">
        <f>VLOOKUP(A236,#REF!,6,FALSE)</f>
        <v>#REF!</v>
      </c>
      <c r="J236" s="161" t="s">
        <v>441</v>
      </c>
      <c r="K236" s="161">
        <v>1994</v>
      </c>
      <c r="L236" s="162"/>
      <c r="M236" s="163"/>
      <c r="N236" s="162"/>
      <c r="O236" s="164"/>
      <c r="P236" s="399" t="e">
        <f>#REF!</f>
        <v>#REF!</v>
      </c>
      <c r="Q236" s="399">
        <v>0</v>
      </c>
      <c r="R236" s="195"/>
      <c r="S236" s="346"/>
      <c r="T236" s="128"/>
      <c r="U236" s="129"/>
      <c r="V236" s="129" t="s">
        <v>352</v>
      </c>
      <c r="W236" s="129" t="s">
        <v>352</v>
      </c>
      <c r="X236" s="129" t="s">
        <v>352</v>
      </c>
      <c r="Y236" s="129" t="s">
        <v>352</v>
      </c>
      <c r="Z236" s="3" t="e">
        <f t="shared" si="10"/>
        <v>#REF!</v>
      </c>
    </row>
    <row r="237" spans="1:26" ht="13.5">
      <c r="A237" s="24" t="s">
        <v>1635</v>
      </c>
      <c r="B237" s="161" t="s">
        <v>441</v>
      </c>
      <c r="C237" s="94" t="s">
        <v>398</v>
      </c>
      <c r="D237" s="161">
        <v>1994</v>
      </c>
      <c r="E237" s="26" t="s">
        <v>2278</v>
      </c>
      <c r="F237" s="24" t="str">
        <f t="shared" si="11"/>
        <v>OB199414</v>
      </c>
      <c r="G237" s="267" t="s">
        <v>3327</v>
      </c>
      <c r="H237" s="213" t="s">
        <v>1081</v>
      </c>
      <c r="I237" s="161" t="e">
        <f>VLOOKUP(A237,#REF!,6,FALSE)</f>
        <v>#REF!</v>
      </c>
      <c r="J237" s="161" t="s">
        <v>441</v>
      </c>
      <c r="K237" s="161">
        <v>1994</v>
      </c>
      <c r="L237" s="162"/>
      <c r="M237" s="163"/>
      <c r="N237" s="162"/>
      <c r="O237" s="164"/>
      <c r="P237" s="399" t="e">
        <f>#REF!</f>
        <v>#REF!</v>
      </c>
      <c r="Q237" s="399">
        <v>0</v>
      </c>
      <c r="R237" s="195"/>
      <c r="S237" s="346"/>
      <c r="T237" s="128"/>
      <c r="U237" s="129"/>
      <c r="V237" s="129" t="s">
        <v>352</v>
      </c>
      <c r="W237" s="129" t="s">
        <v>352</v>
      </c>
      <c r="X237" s="129" t="s">
        <v>352</v>
      </c>
      <c r="Y237" s="129" t="s">
        <v>352</v>
      </c>
      <c r="Z237" s="3" t="e">
        <f t="shared" si="10"/>
        <v>#REF!</v>
      </c>
    </row>
    <row r="238" spans="1:26" ht="13.5">
      <c r="A238" s="24" t="s">
        <v>1636</v>
      </c>
      <c r="B238" s="161" t="s">
        <v>441</v>
      </c>
      <c r="C238" s="94" t="s">
        <v>398</v>
      </c>
      <c r="D238" s="161">
        <v>1994</v>
      </c>
      <c r="E238" s="26" t="s">
        <v>2279</v>
      </c>
      <c r="F238" s="24" t="str">
        <f t="shared" si="11"/>
        <v>OB199415</v>
      </c>
      <c r="G238" s="267" t="s">
        <v>902</v>
      </c>
      <c r="H238" s="213" t="s">
        <v>2937</v>
      </c>
      <c r="I238" s="161" t="e">
        <f>VLOOKUP(A238,#REF!,6,FALSE)</f>
        <v>#REF!</v>
      </c>
      <c r="J238" s="161" t="s">
        <v>441</v>
      </c>
      <c r="K238" s="161">
        <v>1994</v>
      </c>
      <c r="L238" s="162"/>
      <c r="M238" s="163"/>
      <c r="N238" s="162" t="s">
        <v>45</v>
      </c>
      <c r="O238" s="164"/>
      <c r="P238" s="399" t="e">
        <f>#REF!</f>
        <v>#REF!</v>
      </c>
      <c r="Q238" s="399">
        <v>0</v>
      </c>
      <c r="R238" s="344"/>
      <c r="S238" s="345">
        <v>12000</v>
      </c>
      <c r="T238" s="128"/>
      <c r="U238" s="129"/>
      <c r="V238" s="129" t="s">
        <v>352</v>
      </c>
      <c r="W238" s="129" t="s">
        <v>352</v>
      </c>
      <c r="X238" s="129" t="s">
        <v>352</v>
      </c>
      <c r="Y238" s="129" t="s">
        <v>352</v>
      </c>
      <c r="Z238" s="3" t="e">
        <f t="shared" si="10"/>
        <v>#REF!</v>
      </c>
    </row>
    <row r="239" spans="1:26" ht="13.5">
      <c r="A239" s="24" t="s">
        <v>1637</v>
      </c>
      <c r="B239" s="161" t="s">
        <v>441</v>
      </c>
      <c r="C239" s="94" t="s">
        <v>398</v>
      </c>
      <c r="D239" s="161">
        <v>1994</v>
      </c>
      <c r="E239" s="26" t="s">
        <v>2280</v>
      </c>
      <c r="F239" s="24" t="str">
        <f t="shared" si="11"/>
        <v>OB199416</v>
      </c>
      <c r="G239" s="267" t="s">
        <v>903</v>
      </c>
      <c r="H239" s="213" t="s">
        <v>583</v>
      </c>
      <c r="I239" s="161" t="e">
        <f>VLOOKUP(A239,#REF!,6,FALSE)</f>
        <v>#REF!</v>
      </c>
      <c r="J239" s="161" t="s">
        <v>441</v>
      </c>
      <c r="K239" s="161">
        <v>1994</v>
      </c>
      <c r="L239" s="162"/>
      <c r="M239" s="163"/>
      <c r="N239" s="162"/>
      <c r="O239" s="164"/>
      <c r="P239" s="399" t="e">
        <f>#REF!</f>
        <v>#REF!</v>
      </c>
      <c r="Q239" s="399">
        <v>0</v>
      </c>
      <c r="R239" s="195"/>
      <c r="S239" s="346"/>
      <c r="T239" s="128"/>
      <c r="U239" s="129"/>
      <c r="V239" s="129">
        <v>0</v>
      </c>
      <c r="W239" s="129" t="s">
        <v>352</v>
      </c>
      <c r="X239" s="129">
        <v>12000</v>
      </c>
      <c r="Y239" s="129">
        <v>12000</v>
      </c>
      <c r="Z239" s="3" t="e">
        <f t="shared" si="10"/>
        <v>#REF!</v>
      </c>
    </row>
    <row r="240" spans="1:26" ht="13.5">
      <c r="A240" s="24" t="s">
        <v>1638</v>
      </c>
      <c r="B240" s="161" t="s">
        <v>441</v>
      </c>
      <c r="C240" s="94" t="s">
        <v>398</v>
      </c>
      <c r="D240" s="161">
        <v>1994</v>
      </c>
      <c r="E240" s="26" t="s">
        <v>2281</v>
      </c>
      <c r="F240" s="24" t="str">
        <f t="shared" si="11"/>
        <v>OB199417</v>
      </c>
      <c r="G240" s="267" t="s">
        <v>904</v>
      </c>
      <c r="H240" s="213" t="s">
        <v>3328</v>
      </c>
      <c r="I240" s="161" t="e">
        <f>VLOOKUP(A240,#REF!,6,FALSE)</f>
        <v>#REF!</v>
      </c>
      <c r="J240" s="161" t="s">
        <v>441</v>
      </c>
      <c r="K240" s="161">
        <v>1994</v>
      </c>
      <c r="L240" s="162"/>
      <c r="M240" s="163"/>
      <c r="N240" s="162"/>
      <c r="O240" s="164"/>
      <c r="P240" s="399" t="e">
        <f>#REF!</f>
        <v>#REF!</v>
      </c>
      <c r="Q240" s="399">
        <v>0</v>
      </c>
      <c r="R240" s="344"/>
      <c r="S240" s="345">
        <v>12000</v>
      </c>
      <c r="T240" s="128"/>
      <c r="U240" s="129">
        <v>12000</v>
      </c>
      <c r="V240" s="129">
        <v>0</v>
      </c>
      <c r="W240" s="129">
        <v>0</v>
      </c>
      <c r="X240" s="129" t="s">
        <v>352</v>
      </c>
      <c r="Y240" s="129">
        <v>12000</v>
      </c>
      <c r="Z240" s="3" t="e">
        <f t="shared" si="10"/>
        <v>#REF!</v>
      </c>
    </row>
    <row r="241" spans="1:26" ht="13.5">
      <c r="A241" s="24" t="s">
        <v>1639</v>
      </c>
      <c r="B241" s="161" t="s">
        <v>441</v>
      </c>
      <c r="C241" s="94" t="s">
        <v>398</v>
      </c>
      <c r="D241" s="161">
        <v>1994</v>
      </c>
      <c r="E241" s="26" t="s">
        <v>2282</v>
      </c>
      <c r="F241" s="24" t="str">
        <f t="shared" si="11"/>
        <v>OB199418</v>
      </c>
      <c r="G241" s="291" t="s">
        <v>294</v>
      </c>
      <c r="H241" s="292" t="s">
        <v>588</v>
      </c>
      <c r="I241" s="161" t="e">
        <f>VLOOKUP(A241,#REF!,6,FALSE)</f>
        <v>#REF!</v>
      </c>
      <c r="J241" s="161" t="s">
        <v>441</v>
      </c>
      <c r="K241" s="161">
        <v>1994</v>
      </c>
      <c r="L241" s="162"/>
      <c r="M241" s="166" t="s">
        <v>45</v>
      </c>
      <c r="N241" s="167"/>
      <c r="O241" s="192"/>
      <c r="P241" s="399" t="e">
        <f>#REF!</f>
        <v>#REF!</v>
      </c>
      <c r="Q241" s="399">
        <v>0</v>
      </c>
      <c r="R241" s="195">
        <v>12000</v>
      </c>
      <c r="S241" s="345">
        <v>12000</v>
      </c>
      <c r="T241" s="128">
        <v>12000</v>
      </c>
      <c r="U241" s="129">
        <v>12000</v>
      </c>
      <c r="V241" s="129">
        <v>0</v>
      </c>
      <c r="W241" s="129">
        <v>0</v>
      </c>
      <c r="X241" s="129" t="s">
        <v>352</v>
      </c>
      <c r="Y241" s="129">
        <v>12000</v>
      </c>
      <c r="Z241" s="3" t="e">
        <f t="shared" si="10"/>
        <v>#REF!</v>
      </c>
    </row>
    <row r="242" spans="1:26" ht="13.5">
      <c r="A242" s="24" t="s">
        <v>1640</v>
      </c>
      <c r="B242" s="161" t="s">
        <v>441</v>
      </c>
      <c r="C242" s="94" t="s">
        <v>398</v>
      </c>
      <c r="D242" s="161">
        <v>1994</v>
      </c>
      <c r="E242" s="26" t="s">
        <v>2283</v>
      </c>
      <c r="F242" s="24" t="str">
        <f t="shared" si="11"/>
        <v>OB199419</v>
      </c>
      <c r="G242" s="267" t="s">
        <v>905</v>
      </c>
      <c r="H242" s="213" t="s">
        <v>779</v>
      </c>
      <c r="I242" s="161" t="e">
        <f>VLOOKUP(A242,#REF!,6,FALSE)</f>
        <v>#REF!</v>
      </c>
      <c r="J242" s="161" t="s">
        <v>441</v>
      </c>
      <c r="K242" s="161">
        <v>1994</v>
      </c>
      <c r="L242" s="162"/>
      <c r="M242" s="163"/>
      <c r="N242" s="162"/>
      <c r="O242" s="164"/>
      <c r="P242" s="399" t="e">
        <f>#REF!</f>
        <v>#REF!</v>
      </c>
      <c r="Q242" s="399">
        <v>0</v>
      </c>
      <c r="R242" s="195"/>
      <c r="S242" s="346"/>
      <c r="T242" s="128"/>
      <c r="U242" s="129"/>
      <c r="V242" s="129" t="s">
        <v>352</v>
      </c>
      <c r="W242" s="129" t="s">
        <v>352</v>
      </c>
      <c r="X242" s="129" t="s">
        <v>352</v>
      </c>
      <c r="Y242" s="129" t="s">
        <v>352</v>
      </c>
      <c r="Z242" s="3" t="e">
        <f t="shared" si="10"/>
        <v>#REF!</v>
      </c>
    </row>
    <row r="243" spans="1:26" ht="13.5">
      <c r="A243" s="24" t="s">
        <v>1641</v>
      </c>
      <c r="B243" s="161" t="s">
        <v>441</v>
      </c>
      <c r="C243" s="94" t="s">
        <v>398</v>
      </c>
      <c r="D243" s="161">
        <v>1994</v>
      </c>
      <c r="E243" s="26" t="s">
        <v>2284</v>
      </c>
      <c r="F243" s="24" t="str">
        <f t="shared" si="11"/>
        <v>OB199420</v>
      </c>
      <c r="G243" s="267" t="s">
        <v>906</v>
      </c>
      <c r="H243" s="213" t="s">
        <v>584</v>
      </c>
      <c r="I243" s="161" t="e">
        <f>VLOOKUP(A243,#REF!,6,FALSE)</f>
        <v>#REF!</v>
      </c>
      <c r="J243" s="161" t="s">
        <v>441</v>
      </c>
      <c r="K243" s="161">
        <v>1994</v>
      </c>
      <c r="L243" s="162"/>
      <c r="M243" s="163"/>
      <c r="N243" s="162"/>
      <c r="O243" s="164"/>
      <c r="P243" s="399" t="e">
        <f>#REF!</f>
        <v>#REF!</v>
      </c>
      <c r="Q243" s="399">
        <v>0</v>
      </c>
      <c r="R243" s="195"/>
      <c r="S243" s="346"/>
      <c r="T243" s="128"/>
      <c r="U243" s="129"/>
      <c r="V243" s="129" t="s">
        <v>352</v>
      </c>
      <c r="W243" s="129" t="s">
        <v>352</v>
      </c>
      <c r="X243" s="129" t="s">
        <v>352</v>
      </c>
      <c r="Y243" s="129" t="s">
        <v>352</v>
      </c>
      <c r="Z243" s="3" t="e">
        <f t="shared" si="10"/>
        <v>#REF!</v>
      </c>
    </row>
    <row r="244" spans="1:26" ht="13.5">
      <c r="A244" s="24" t="s">
        <v>1642</v>
      </c>
      <c r="B244" s="161" t="s">
        <v>441</v>
      </c>
      <c r="C244" s="94" t="s">
        <v>398</v>
      </c>
      <c r="D244" s="161">
        <v>1994</v>
      </c>
      <c r="E244" s="26" t="s">
        <v>2285</v>
      </c>
      <c r="F244" s="24" t="str">
        <f t="shared" si="11"/>
        <v>OB199421</v>
      </c>
      <c r="G244" s="267" t="s">
        <v>907</v>
      </c>
      <c r="H244" s="213" t="s">
        <v>2726</v>
      </c>
      <c r="I244" s="161" t="e">
        <f>VLOOKUP(A244,#REF!,6,FALSE)</f>
        <v>#REF!</v>
      </c>
      <c r="J244" s="161" t="s">
        <v>441</v>
      </c>
      <c r="K244" s="161">
        <v>1994</v>
      </c>
      <c r="L244" s="162"/>
      <c r="M244" s="163"/>
      <c r="N244" s="162"/>
      <c r="O244" s="164"/>
      <c r="P244" s="399" t="e">
        <f>#REF!</f>
        <v>#REF!</v>
      </c>
      <c r="Q244" s="399">
        <v>0</v>
      </c>
      <c r="R244" s="195"/>
      <c r="S244" s="346"/>
      <c r="T244" s="128"/>
      <c r="U244" s="129"/>
      <c r="V244" s="129" t="s">
        <v>352</v>
      </c>
      <c r="W244" s="129" t="s">
        <v>352</v>
      </c>
      <c r="X244" s="129" t="s">
        <v>352</v>
      </c>
      <c r="Y244" s="129" t="s">
        <v>352</v>
      </c>
      <c r="Z244" s="3" t="e">
        <f t="shared" si="10"/>
        <v>#REF!</v>
      </c>
    </row>
    <row r="245" spans="1:26" ht="13.5">
      <c r="A245" s="24" t="s">
        <v>1643</v>
      </c>
      <c r="B245" s="161" t="s">
        <v>441</v>
      </c>
      <c r="C245" s="94" t="s">
        <v>398</v>
      </c>
      <c r="D245" s="161">
        <v>1994</v>
      </c>
      <c r="E245" s="26" t="s">
        <v>2286</v>
      </c>
      <c r="F245" s="24" t="str">
        <f t="shared" si="11"/>
        <v>OB199422</v>
      </c>
      <c r="G245" s="306" t="s">
        <v>908</v>
      </c>
      <c r="H245" s="256" t="s">
        <v>585</v>
      </c>
      <c r="I245" s="161" t="e">
        <f>VLOOKUP(A245,#REF!,6,FALSE)</f>
        <v>#REF!</v>
      </c>
      <c r="J245" s="161" t="s">
        <v>441</v>
      </c>
      <c r="K245" s="161">
        <v>1994</v>
      </c>
      <c r="L245" s="162"/>
      <c r="M245" s="163"/>
      <c r="N245" s="162"/>
      <c r="O245" s="164"/>
      <c r="P245" s="399" t="e">
        <f>#REF!</f>
        <v>#REF!</v>
      </c>
      <c r="Q245" s="399">
        <v>0</v>
      </c>
      <c r="R245" s="344">
        <v>12000</v>
      </c>
      <c r="S245" s="345">
        <v>12000</v>
      </c>
      <c r="T245" s="128">
        <v>12000</v>
      </c>
      <c r="U245" s="129">
        <v>12000</v>
      </c>
      <c r="V245" s="129">
        <v>12000</v>
      </c>
      <c r="W245" s="129">
        <v>12000</v>
      </c>
      <c r="X245" s="129">
        <v>12000</v>
      </c>
      <c r="Y245" s="129">
        <v>12000</v>
      </c>
      <c r="Z245" s="3" t="e">
        <f t="shared" si="10"/>
        <v>#REF!</v>
      </c>
    </row>
    <row r="246" spans="1:26" ht="13.5">
      <c r="A246" s="24" t="s">
        <v>1644</v>
      </c>
      <c r="B246" s="161" t="s">
        <v>441</v>
      </c>
      <c r="C246" s="94" t="s">
        <v>398</v>
      </c>
      <c r="D246" s="161">
        <v>1994</v>
      </c>
      <c r="E246" s="26" t="s">
        <v>2287</v>
      </c>
      <c r="F246" s="24" t="str">
        <f t="shared" si="11"/>
        <v>OB199423</v>
      </c>
      <c r="G246" s="267" t="s">
        <v>295</v>
      </c>
      <c r="H246" s="213" t="s">
        <v>589</v>
      </c>
      <c r="I246" s="161" t="e">
        <f>VLOOKUP(A246,#REF!,6,FALSE)</f>
        <v>#REF!</v>
      </c>
      <c r="J246" s="161" t="s">
        <v>441</v>
      </c>
      <c r="K246" s="161">
        <v>1994</v>
      </c>
      <c r="L246" s="162"/>
      <c r="M246" s="163"/>
      <c r="N246" s="162"/>
      <c r="O246" s="164"/>
      <c r="P246" s="399" t="e">
        <f>#REF!</f>
        <v>#REF!</v>
      </c>
      <c r="Q246" s="399">
        <v>0</v>
      </c>
      <c r="R246" s="195"/>
      <c r="S246" s="346"/>
      <c r="T246" s="128"/>
      <c r="U246" s="129"/>
      <c r="V246" s="129" t="s">
        <v>352</v>
      </c>
      <c r="W246" s="129" t="s">
        <v>352</v>
      </c>
      <c r="X246" s="129" t="s">
        <v>352</v>
      </c>
      <c r="Y246" s="129" t="s">
        <v>352</v>
      </c>
      <c r="Z246" s="3" t="e">
        <f t="shared" si="10"/>
        <v>#REF!</v>
      </c>
    </row>
    <row r="247" spans="1:26" ht="13.5">
      <c r="A247" s="24" t="s">
        <v>1645</v>
      </c>
      <c r="B247" s="161" t="s">
        <v>441</v>
      </c>
      <c r="C247" s="94" t="s">
        <v>398</v>
      </c>
      <c r="D247" s="161">
        <v>1994</v>
      </c>
      <c r="E247" s="26" t="s">
        <v>2288</v>
      </c>
      <c r="F247" s="24" t="str">
        <f t="shared" si="11"/>
        <v>OB199424</v>
      </c>
      <c r="G247" s="267" t="s">
        <v>909</v>
      </c>
      <c r="H247" s="213" t="s">
        <v>2727</v>
      </c>
      <c r="I247" s="161" t="e">
        <f>VLOOKUP(A247,#REF!,6,FALSE)</f>
        <v>#REF!</v>
      </c>
      <c r="J247" s="161" t="s">
        <v>441</v>
      </c>
      <c r="K247" s="161">
        <v>1994</v>
      </c>
      <c r="L247" s="162"/>
      <c r="M247" s="163"/>
      <c r="N247" s="162"/>
      <c r="O247" s="164"/>
      <c r="P247" s="399" t="e">
        <f>#REF!</f>
        <v>#REF!</v>
      </c>
      <c r="Q247" s="399">
        <v>0</v>
      </c>
      <c r="R247" s="195"/>
      <c r="S247" s="346"/>
      <c r="T247" s="128"/>
      <c r="U247" s="129"/>
      <c r="V247" s="129" t="s">
        <v>352</v>
      </c>
      <c r="W247" s="129">
        <v>0</v>
      </c>
      <c r="X247" s="129">
        <v>0</v>
      </c>
      <c r="Y247" s="129" t="s">
        <v>352</v>
      </c>
      <c r="Z247" s="3" t="e">
        <f t="shared" si="10"/>
        <v>#REF!</v>
      </c>
    </row>
    <row r="248" spans="1:26" ht="13.5">
      <c r="A248" s="24" t="s">
        <v>1646</v>
      </c>
      <c r="B248" s="161" t="s">
        <v>441</v>
      </c>
      <c r="C248" s="94" t="s">
        <v>398</v>
      </c>
      <c r="D248" s="161">
        <v>1994</v>
      </c>
      <c r="E248" s="26" t="s">
        <v>2289</v>
      </c>
      <c r="F248" s="24" t="str">
        <f t="shared" si="11"/>
        <v>OB199425</v>
      </c>
      <c r="G248" s="267" t="s">
        <v>910</v>
      </c>
      <c r="H248" s="213" t="s">
        <v>2728</v>
      </c>
      <c r="I248" s="161" t="e">
        <f>VLOOKUP(A248,#REF!,6,FALSE)</f>
        <v>#REF!</v>
      </c>
      <c r="J248" s="161" t="s">
        <v>441</v>
      </c>
      <c r="K248" s="161">
        <v>1994</v>
      </c>
      <c r="L248" s="162"/>
      <c r="M248" s="163"/>
      <c r="N248" s="162"/>
      <c r="O248" s="164"/>
      <c r="P248" s="399" t="e">
        <f>#REF!</f>
        <v>#REF!</v>
      </c>
      <c r="Q248" s="399">
        <v>0</v>
      </c>
      <c r="R248" s="195"/>
      <c r="S248" s="346"/>
      <c r="T248" s="128"/>
      <c r="U248" s="129"/>
      <c r="V248" s="129">
        <v>12000</v>
      </c>
      <c r="W248" s="129" t="s">
        <v>352</v>
      </c>
      <c r="X248" s="129" t="s">
        <v>352</v>
      </c>
      <c r="Y248" s="129" t="s">
        <v>352</v>
      </c>
      <c r="Z248" s="3" t="e">
        <f t="shared" si="10"/>
        <v>#REF!</v>
      </c>
    </row>
    <row r="249" spans="1:26" ht="13.5">
      <c r="A249" s="24" t="s">
        <v>1647</v>
      </c>
      <c r="B249" s="161" t="s">
        <v>441</v>
      </c>
      <c r="C249" s="94" t="s">
        <v>398</v>
      </c>
      <c r="D249" s="161">
        <v>1994</v>
      </c>
      <c r="E249" s="26" t="s">
        <v>2290</v>
      </c>
      <c r="F249" s="24" t="str">
        <f t="shared" si="11"/>
        <v>OB199426</v>
      </c>
      <c r="G249" s="267" t="s">
        <v>911</v>
      </c>
      <c r="H249" s="213" t="s">
        <v>3329</v>
      </c>
      <c r="I249" s="161" t="e">
        <f>VLOOKUP(A249,#REF!,6,FALSE)</f>
        <v>#REF!</v>
      </c>
      <c r="J249" s="161" t="s">
        <v>441</v>
      </c>
      <c r="K249" s="161">
        <v>1994</v>
      </c>
      <c r="L249" s="162"/>
      <c r="M249" s="163"/>
      <c r="N249" s="162"/>
      <c r="O249" s="164"/>
      <c r="P249" s="399" t="e">
        <f>#REF!</f>
        <v>#REF!</v>
      </c>
      <c r="Q249" s="399">
        <v>0</v>
      </c>
      <c r="R249" s="195"/>
      <c r="S249" s="346"/>
      <c r="T249" s="128"/>
      <c r="U249" s="129"/>
      <c r="V249" s="129" t="s">
        <v>352</v>
      </c>
      <c r="W249" s="129" t="s">
        <v>352</v>
      </c>
      <c r="X249" s="129" t="s">
        <v>352</v>
      </c>
      <c r="Y249" s="129" t="s">
        <v>352</v>
      </c>
      <c r="Z249" s="3" t="e">
        <f t="shared" si="10"/>
        <v>#REF!</v>
      </c>
    </row>
    <row r="250" spans="1:26" ht="13.5">
      <c r="A250" s="24" t="s">
        <v>1648</v>
      </c>
      <c r="B250" s="161" t="s">
        <v>441</v>
      </c>
      <c r="C250" s="94" t="s">
        <v>398</v>
      </c>
      <c r="D250" s="161">
        <v>1994</v>
      </c>
      <c r="E250" s="26" t="s">
        <v>2291</v>
      </c>
      <c r="F250" s="24" t="str">
        <f t="shared" si="11"/>
        <v>OB199427</v>
      </c>
      <c r="G250" s="267" t="s">
        <v>912</v>
      </c>
      <c r="H250" s="213" t="s">
        <v>2729</v>
      </c>
      <c r="I250" s="161" t="e">
        <f>VLOOKUP(A250,#REF!,6,FALSE)</f>
        <v>#REF!</v>
      </c>
      <c r="J250" s="161" t="s">
        <v>441</v>
      </c>
      <c r="K250" s="161">
        <v>1994</v>
      </c>
      <c r="L250" s="162"/>
      <c r="M250" s="163"/>
      <c r="N250" s="162"/>
      <c r="O250" s="164"/>
      <c r="P250" s="399" t="e">
        <f>#REF!</f>
        <v>#REF!</v>
      </c>
      <c r="Q250" s="399">
        <v>0</v>
      </c>
      <c r="R250" s="304"/>
      <c r="S250" s="347"/>
      <c r="T250" s="128"/>
      <c r="U250" s="129"/>
      <c r="V250" s="129" t="s">
        <v>352</v>
      </c>
      <c r="W250" s="129" t="s">
        <v>352</v>
      </c>
      <c r="X250" s="129" t="s">
        <v>352</v>
      </c>
      <c r="Y250" s="129" t="s">
        <v>352</v>
      </c>
      <c r="Z250" s="3" t="e">
        <f t="shared" si="10"/>
        <v>#REF!</v>
      </c>
    </row>
    <row r="251" spans="1:25" ht="13.5">
      <c r="A251" s="105"/>
      <c r="B251" s="317"/>
      <c r="C251" s="105"/>
      <c r="D251" s="105"/>
      <c r="E251" s="106"/>
      <c r="F251" s="105"/>
      <c r="G251" s="168">
        <f>COUNTA(G224:G250)</f>
        <v>27</v>
      </c>
      <c r="H251" s="168"/>
      <c r="I251" s="161"/>
      <c r="J251" s="170"/>
      <c r="K251" s="170"/>
      <c r="L251" s="171">
        <f>COUNTA(L224:L250)</f>
        <v>0</v>
      </c>
      <c r="M251" s="336">
        <f>COUNTA(M224:M250)</f>
        <v>2</v>
      </c>
      <c r="N251" s="272">
        <f>COUNTA(N224:N250)</f>
        <v>1</v>
      </c>
      <c r="O251" s="273"/>
      <c r="P251" s="319"/>
      <c r="Q251" s="319"/>
      <c r="R251" s="194"/>
      <c r="S251" s="348"/>
      <c r="T251" s="128"/>
      <c r="U251" s="129"/>
      <c r="V251" s="207"/>
      <c r="W251" s="207"/>
      <c r="X251" s="207"/>
      <c r="Y251" s="207"/>
    </row>
    <row r="252" spans="2:25" ht="13.5">
      <c r="B252" s="317"/>
      <c r="G252" s="179"/>
      <c r="H252" s="179"/>
      <c r="I252" s="161"/>
      <c r="J252" s="179"/>
      <c r="K252" s="179"/>
      <c r="L252" s="179"/>
      <c r="M252" s="173">
        <f>COUNTA(G224:G250)-COUNTA(L224:L250)</f>
        <v>27</v>
      </c>
      <c r="N252" s="172"/>
      <c r="O252" s="321"/>
      <c r="P252" s="349">
        <f>COUNTIF(P224:P250,12000)</f>
        <v>0</v>
      </c>
      <c r="Q252" s="349">
        <v>1</v>
      </c>
      <c r="R252" s="349">
        <v>4</v>
      </c>
      <c r="S252" s="350">
        <v>9</v>
      </c>
      <c r="T252" s="176">
        <f>COUNTA(T224:T250)</f>
        <v>5</v>
      </c>
      <c r="U252" s="141">
        <f>COUNTA(U224:U250)</f>
        <v>6</v>
      </c>
      <c r="V252" s="142"/>
      <c r="W252" s="142"/>
      <c r="X252" s="142"/>
      <c r="Y252" s="142"/>
    </row>
    <row r="253" spans="2:25" ht="13.5">
      <c r="B253" s="317"/>
      <c r="G253" s="177"/>
      <c r="H253" s="177"/>
      <c r="I253" s="161"/>
      <c r="J253" s="179"/>
      <c r="K253" s="179"/>
      <c r="L253" s="180"/>
      <c r="M253" s="166" t="s">
        <v>2805</v>
      </c>
      <c r="N253" s="167"/>
      <c r="O253" s="323"/>
      <c r="P253" s="340" t="e">
        <f>SUM(P224:P250)</f>
        <v>#REF!</v>
      </c>
      <c r="Q253" s="340">
        <v>12000</v>
      </c>
      <c r="R253" s="195">
        <v>48000</v>
      </c>
      <c r="S253" s="346">
        <v>108000</v>
      </c>
      <c r="T253" s="128">
        <f>SUM(T224:T250)</f>
        <v>60000</v>
      </c>
      <c r="U253" s="129">
        <f>SUM(U224:U250)</f>
        <v>72000</v>
      </c>
      <c r="V253" s="142"/>
      <c r="W253" s="142"/>
      <c r="X253" s="142"/>
      <c r="Y253" s="142"/>
    </row>
    <row r="254" spans="2:25" ht="13.5">
      <c r="B254" s="317"/>
      <c r="G254" s="177"/>
      <c r="H254" s="177"/>
      <c r="I254" s="161"/>
      <c r="J254" s="179"/>
      <c r="K254" s="179"/>
      <c r="L254" s="180"/>
      <c r="M254" s="166" t="s">
        <v>2806</v>
      </c>
      <c r="N254" s="167"/>
      <c r="O254" s="323"/>
      <c r="P254" s="340">
        <f>$M252*12000</f>
        <v>324000</v>
      </c>
      <c r="Q254" s="340">
        <v>324000</v>
      </c>
      <c r="R254" s="195">
        <v>324000</v>
      </c>
      <c r="S254" s="346">
        <v>324000</v>
      </c>
      <c r="T254" s="128">
        <f>$M252*12000</f>
        <v>324000</v>
      </c>
      <c r="U254" s="129">
        <f>$M252*12000</f>
        <v>324000</v>
      </c>
      <c r="V254" s="142"/>
      <c r="W254" s="142"/>
      <c r="X254" s="142"/>
      <c r="Y254" s="142"/>
    </row>
    <row r="255" spans="2:25" ht="13.5">
      <c r="B255" s="317"/>
      <c r="G255" s="177"/>
      <c r="H255" s="177"/>
      <c r="I255" s="161"/>
      <c r="J255" s="179"/>
      <c r="K255" s="179"/>
      <c r="L255" s="180"/>
      <c r="M255" s="183" t="s">
        <v>3209</v>
      </c>
      <c r="N255" s="182"/>
      <c r="O255" s="325"/>
      <c r="P255" s="341" t="e">
        <f>P253-P254</f>
        <v>#REF!</v>
      </c>
      <c r="Q255" s="341">
        <v>-312000</v>
      </c>
      <c r="R255" s="195">
        <v>-276000</v>
      </c>
      <c r="S255" s="346">
        <v>-216000</v>
      </c>
      <c r="T255" s="128">
        <f>T253-T254</f>
        <v>-264000</v>
      </c>
      <c r="U255" s="129">
        <f>U253-U254</f>
        <v>-252000</v>
      </c>
      <c r="V255" s="142"/>
      <c r="W255" s="142"/>
      <c r="X255" s="142"/>
      <c r="Y255" s="142"/>
    </row>
    <row r="256" spans="2:25" ht="13.5">
      <c r="B256" s="317"/>
      <c r="G256" s="177"/>
      <c r="H256" s="177"/>
      <c r="I256" s="161"/>
      <c r="J256" s="179"/>
      <c r="K256" s="179"/>
      <c r="L256" s="180"/>
      <c r="M256" s="186" t="s">
        <v>3210</v>
      </c>
      <c r="N256" s="185"/>
      <c r="O256" s="327"/>
      <c r="P256" s="342">
        <f>P252/$M252</f>
        <v>0</v>
      </c>
      <c r="Q256" s="342">
        <v>0.037037037037037035</v>
      </c>
      <c r="R256" s="351">
        <v>0.14814814814814814</v>
      </c>
      <c r="S256" s="352">
        <v>0.3333333333333333</v>
      </c>
      <c r="T256" s="189">
        <f>T252/$M252</f>
        <v>0.18518518518518517</v>
      </c>
      <c r="U256" s="156">
        <f>U252/$M252</f>
        <v>0.2222222222222222</v>
      </c>
      <c r="V256" s="142"/>
      <c r="W256" s="142"/>
      <c r="X256" s="142"/>
      <c r="Y256" s="142"/>
    </row>
    <row r="257" spans="2:25" ht="13.5">
      <c r="B257" s="329"/>
      <c r="G257" s="177"/>
      <c r="H257" s="177"/>
      <c r="I257" s="161"/>
      <c r="J257" s="179"/>
      <c r="K257" s="179"/>
      <c r="L257" s="180"/>
      <c r="M257" s="353"/>
      <c r="N257" s="167"/>
      <c r="O257" s="323"/>
      <c r="P257" s="403"/>
      <c r="Q257" s="403"/>
      <c r="R257" s="304"/>
      <c r="S257" s="207"/>
      <c r="T257" s="226"/>
      <c r="U257" s="226"/>
      <c r="V257" s="142"/>
      <c r="W257" s="142"/>
      <c r="X257" s="142"/>
      <c r="Y257" s="142"/>
    </row>
    <row r="258" spans="1:26" ht="13.5">
      <c r="A258" s="24" t="s">
        <v>1649</v>
      </c>
      <c r="B258" s="161" t="s">
        <v>47</v>
      </c>
      <c r="C258" s="94" t="s">
        <v>398</v>
      </c>
      <c r="D258" s="161">
        <v>1995</v>
      </c>
      <c r="E258" s="26" t="s">
        <v>1545</v>
      </c>
      <c r="F258" s="24" t="str">
        <f>CONCATENATE(C258,D258,E258)</f>
        <v>OB199501</v>
      </c>
      <c r="G258" s="267" t="s">
        <v>296</v>
      </c>
      <c r="H258" s="213" t="s">
        <v>1175</v>
      </c>
      <c r="I258" s="161" t="e">
        <f>VLOOKUP(A258,#REF!,6,FALSE)</f>
        <v>#REF!</v>
      </c>
      <c r="J258" s="161" t="s">
        <v>47</v>
      </c>
      <c r="K258" s="161">
        <v>1995</v>
      </c>
      <c r="L258" s="162"/>
      <c r="M258" s="163"/>
      <c r="N258" s="162"/>
      <c r="O258" s="164"/>
      <c r="P258" s="399" t="e">
        <f>#REF!</f>
        <v>#REF!</v>
      </c>
      <c r="Q258" s="399">
        <v>0</v>
      </c>
      <c r="R258" s="269">
        <v>12000</v>
      </c>
      <c r="S258" s="128"/>
      <c r="T258" s="129"/>
      <c r="U258" s="129"/>
      <c r="V258" s="129" t="s">
        <v>352</v>
      </c>
      <c r="W258" s="129" t="s">
        <v>352</v>
      </c>
      <c r="X258" s="129" t="s">
        <v>352</v>
      </c>
      <c r="Y258" s="129" t="s">
        <v>352</v>
      </c>
      <c r="Z258" s="3" t="e">
        <f aca="true" t="shared" si="12" ref="Z258:Z285">IF(P258,12000)</f>
        <v>#REF!</v>
      </c>
    </row>
    <row r="259" spans="1:26" ht="13.5">
      <c r="A259" s="24" t="s">
        <v>1650</v>
      </c>
      <c r="B259" s="161" t="s">
        <v>47</v>
      </c>
      <c r="C259" s="94" t="s">
        <v>398</v>
      </c>
      <c r="D259" s="161">
        <v>1995</v>
      </c>
      <c r="E259" s="26" t="s">
        <v>2262</v>
      </c>
      <c r="F259" s="24" t="str">
        <f aca="true" t="shared" si="13" ref="F259:F285">CONCATENATE(C259,D259,E259)</f>
        <v>OB199502</v>
      </c>
      <c r="G259" s="267" t="s">
        <v>3330</v>
      </c>
      <c r="H259" s="213" t="s">
        <v>881</v>
      </c>
      <c r="I259" s="161" t="e">
        <f>VLOOKUP(A259,#REF!,6,FALSE)</f>
        <v>#REF!</v>
      </c>
      <c r="J259" s="161" t="s">
        <v>47</v>
      </c>
      <c r="K259" s="161">
        <v>1995</v>
      </c>
      <c r="L259" s="162"/>
      <c r="M259" s="163"/>
      <c r="N259" s="162"/>
      <c r="O259" s="164"/>
      <c r="P259" s="399" t="e">
        <f>#REF!</f>
        <v>#REF!</v>
      </c>
      <c r="Q259" s="399">
        <v>0</v>
      </c>
      <c r="R259" s="284">
        <v>12000</v>
      </c>
      <c r="S259" s="128">
        <v>12000</v>
      </c>
      <c r="T259" s="129"/>
      <c r="U259" s="129"/>
      <c r="V259" s="129" t="s">
        <v>352</v>
      </c>
      <c r="W259" s="129" t="s">
        <v>352</v>
      </c>
      <c r="X259" s="129" t="s">
        <v>352</v>
      </c>
      <c r="Y259" s="129" t="s">
        <v>352</v>
      </c>
      <c r="Z259" s="3" t="e">
        <f t="shared" si="12"/>
        <v>#REF!</v>
      </c>
    </row>
    <row r="260" spans="1:26" ht="13.5">
      <c r="A260" s="24" t="s">
        <v>1651</v>
      </c>
      <c r="B260" s="161" t="s">
        <v>47</v>
      </c>
      <c r="C260" s="94" t="s">
        <v>398</v>
      </c>
      <c r="D260" s="161">
        <v>1995</v>
      </c>
      <c r="E260" s="26" t="s">
        <v>2264</v>
      </c>
      <c r="F260" s="24" t="str">
        <f t="shared" si="13"/>
        <v>OB199503</v>
      </c>
      <c r="G260" s="267" t="s">
        <v>297</v>
      </c>
      <c r="H260" s="213" t="s">
        <v>597</v>
      </c>
      <c r="I260" s="161" t="e">
        <f>VLOOKUP(A260,#REF!,6,FALSE)</f>
        <v>#REF!</v>
      </c>
      <c r="J260" s="161" t="s">
        <v>47</v>
      </c>
      <c r="K260" s="161">
        <v>1995</v>
      </c>
      <c r="L260" s="162"/>
      <c r="M260" s="163"/>
      <c r="N260" s="162"/>
      <c r="O260" s="164"/>
      <c r="P260" s="399" t="e">
        <f>#REF!</f>
        <v>#REF!</v>
      </c>
      <c r="Q260" s="399">
        <v>0</v>
      </c>
      <c r="R260" s="296"/>
      <c r="S260" s="198"/>
      <c r="T260" s="295"/>
      <c r="U260" s="295"/>
      <c r="V260" s="129" t="s">
        <v>352</v>
      </c>
      <c r="W260" s="129" t="s">
        <v>352</v>
      </c>
      <c r="X260" s="129" t="s">
        <v>352</v>
      </c>
      <c r="Y260" s="129" t="s">
        <v>352</v>
      </c>
      <c r="Z260" s="3" t="e">
        <f t="shared" si="12"/>
        <v>#REF!</v>
      </c>
    </row>
    <row r="261" spans="1:26" ht="13.5">
      <c r="A261" s="24" t="s">
        <v>1652</v>
      </c>
      <c r="B261" s="161" t="s">
        <v>47</v>
      </c>
      <c r="C261" s="94" t="s">
        <v>398</v>
      </c>
      <c r="D261" s="161">
        <v>1995</v>
      </c>
      <c r="E261" s="26" t="s">
        <v>2266</v>
      </c>
      <c r="F261" s="24" t="str">
        <f t="shared" si="13"/>
        <v>OB199504</v>
      </c>
      <c r="G261" s="267" t="s">
        <v>46</v>
      </c>
      <c r="H261" s="213" t="s">
        <v>2730</v>
      </c>
      <c r="I261" s="161" t="e">
        <f>VLOOKUP(A261,#REF!,6,FALSE)</f>
        <v>#REF!</v>
      </c>
      <c r="J261" s="161" t="s">
        <v>47</v>
      </c>
      <c r="K261" s="161">
        <v>1995</v>
      </c>
      <c r="L261" s="162"/>
      <c r="M261" s="166" t="s">
        <v>45</v>
      </c>
      <c r="N261" s="167"/>
      <c r="O261" s="192"/>
      <c r="P261" s="399" t="e">
        <f>#REF!</f>
        <v>#REF!</v>
      </c>
      <c r="Q261" s="399">
        <v>0</v>
      </c>
      <c r="R261" s="284">
        <v>12000</v>
      </c>
      <c r="S261" s="128">
        <v>12000</v>
      </c>
      <c r="T261" s="129">
        <v>12000</v>
      </c>
      <c r="U261" s="295">
        <v>12000</v>
      </c>
      <c r="V261" s="129">
        <v>12000</v>
      </c>
      <c r="W261" s="129" t="s">
        <v>352</v>
      </c>
      <c r="X261" s="129">
        <v>12000</v>
      </c>
      <c r="Y261" s="129">
        <v>12000</v>
      </c>
      <c r="Z261" s="3" t="e">
        <f t="shared" si="12"/>
        <v>#REF!</v>
      </c>
    </row>
    <row r="262" spans="1:26" ht="13.5">
      <c r="A262" s="24" t="s">
        <v>1653</v>
      </c>
      <c r="B262" s="161" t="s">
        <v>47</v>
      </c>
      <c r="C262" s="94" t="s">
        <v>398</v>
      </c>
      <c r="D262" s="161">
        <v>1995</v>
      </c>
      <c r="E262" s="26" t="s">
        <v>2268</v>
      </c>
      <c r="F262" s="24" t="str">
        <f t="shared" si="13"/>
        <v>OB199505</v>
      </c>
      <c r="G262" s="267" t="s">
        <v>913</v>
      </c>
      <c r="H262" s="213" t="s">
        <v>591</v>
      </c>
      <c r="I262" s="161" t="e">
        <f>VLOOKUP(A262,#REF!,6,FALSE)</f>
        <v>#REF!</v>
      </c>
      <c r="J262" s="161" t="s">
        <v>47</v>
      </c>
      <c r="K262" s="161">
        <v>1995</v>
      </c>
      <c r="L262" s="162"/>
      <c r="M262" s="163"/>
      <c r="N262" s="162"/>
      <c r="O262" s="164"/>
      <c r="P262" s="399" t="e">
        <f>#REF!</f>
        <v>#REF!</v>
      </c>
      <c r="Q262" s="399">
        <v>0</v>
      </c>
      <c r="R262" s="284">
        <v>12000</v>
      </c>
      <c r="S262" s="128"/>
      <c r="T262" s="129"/>
      <c r="U262" s="129"/>
      <c r="V262" s="129" t="s">
        <v>352</v>
      </c>
      <c r="W262" s="129" t="s">
        <v>352</v>
      </c>
      <c r="X262" s="129" t="s">
        <v>352</v>
      </c>
      <c r="Y262" s="129" t="s">
        <v>352</v>
      </c>
      <c r="Z262" s="3" t="e">
        <f t="shared" si="12"/>
        <v>#REF!</v>
      </c>
    </row>
    <row r="263" spans="1:26" ht="13.5">
      <c r="A263" s="24" t="s">
        <v>1654</v>
      </c>
      <c r="B263" s="161" t="s">
        <v>47</v>
      </c>
      <c r="C263" s="94" t="s">
        <v>398</v>
      </c>
      <c r="D263" s="161">
        <v>1995</v>
      </c>
      <c r="E263" s="26" t="s">
        <v>2270</v>
      </c>
      <c r="F263" s="24" t="str">
        <f t="shared" si="13"/>
        <v>OB199506</v>
      </c>
      <c r="G263" s="267" t="s">
        <v>298</v>
      </c>
      <c r="H263" s="213" t="s">
        <v>598</v>
      </c>
      <c r="I263" s="161" t="e">
        <f>VLOOKUP(A263,#REF!,6,FALSE)</f>
        <v>#REF!</v>
      </c>
      <c r="J263" s="161" t="s">
        <v>47</v>
      </c>
      <c r="K263" s="161">
        <v>1995</v>
      </c>
      <c r="L263" s="162"/>
      <c r="M263" s="163"/>
      <c r="N263" s="162"/>
      <c r="O263" s="164"/>
      <c r="P263" s="399" t="e">
        <f>#REF!</f>
        <v>#REF!</v>
      </c>
      <c r="Q263" s="399">
        <v>0</v>
      </c>
      <c r="R263" s="296"/>
      <c r="S263" s="198"/>
      <c r="T263" s="295"/>
      <c r="U263" s="295"/>
      <c r="V263" s="129" t="s">
        <v>352</v>
      </c>
      <c r="W263" s="129">
        <v>0</v>
      </c>
      <c r="X263" s="129">
        <v>0</v>
      </c>
      <c r="Y263" s="129" t="s">
        <v>352</v>
      </c>
      <c r="Z263" s="3" t="e">
        <f t="shared" si="12"/>
        <v>#REF!</v>
      </c>
    </row>
    <row r="264" spans="1:26" ht="13.5">
      <c r="A264" s="24" t="s">
        <v>1655</v>
      </c>
      <c r="B264" s="161" t="s">
        <v>47</v>
      </c>
      <c r="C264" s="94" t="s">
        <v>398</v>
      </c>
      <c r="D264" s="161">
        <v>1995</v>
      </c>
      <c r="E264" s="26" t="s">
        <v>2271</v>
      </c>
      <c r="F264" s="24" t="str">
        <f t="shared" si="13"/>
        <v>OB199507</v>
      </c>
      <c r="G264" s="267" t="s">
        <v>51</v>
      </c>
      <c r="H264" s="213" t="s">
        <v>2731</v>
      </c>
      <c r="I264" s="161" t="e">
        <f>VLOOKUP(A264,#REF!,6,FALSE)</f>
        <v>#REF!</v>
      </c>
      <c r="J264" s="161" t="s">
        <v>47</v>
      </c>
      <c r="K264" s="161">
        <v>1995</v>
      </c>
      <c r="L264" s="162"/>
      <c r="M264" s="163"/>
      <c r="N264" s="162"/>
      <c r="O264" s="164"/>
      <c r="P264" s="399" t="e">
        <f>#REF!</f>
        <v>#REF!</v>
      </c>
      <c r="Q264" s="399">
        <v>0</v>
      </c>
      <c r="R264" s="284"/>
      <c r="S264" s="128"/>
      <c r="T264" s="129"/>
      <c r="U264" s="129"/>
      <c r="V264" s="129" t="s">
        <v>352</v>
      </c>
      <c r="W264" s="129" t="s">
        <v>352</v>
      </c>
      <c r="X264" s="129" t="s">
        <v>352</v>
      </c>
      <c r="Y264" s="129" t="s">
        <v>352</v>
      </c>
      <c r="Z264" s="3" t="e">
        <f t="shared" si="12"/>
        <v>#REF!</v>
      </c>
    </row>
    <row r="265" spans="1:26" ht="13.5">
      <c r="A265" s="24" t="s">
        <v>1656</v>
      </c>
      <c r="B265" s="161" t="s">
        <v>47</v>
      </c>
      <c r="C265" s="94" t="s">
        <v>398</v>
      </c>
      <c r="D265" s="161">
        <v>1995</v>
      </c>
      <c r="E265" s="26" t="s">
        <v>2272</v>
      </c>
      <c r="F265" s="24" t="str">
        <f t="shared" si="13"/>
        <v>OB199508</v>
      </c>
      <c r="G265" s="267" t="s">
        <v>428</v>
      </c>
      <c r="H265" s="213" t="s">
        <v>592</v>
      </c>
      <c r="I265" s="161" t="e">
        <f>VLOOKUP(A265,#REF!,6,FALSE)</f>
        <v>#REF!</v>
      </c>
      <c r="J265" s="161" t="s">
        <v>47</v>
      </c>
      <c r="K265" s="161">
        <v>1995</v>
      </c>
      <c r="L265" s="162"/>
      <c r="M265" s="163"/>
      <c r="N265" s="162"/>
      <c r="O265" s="164"/>
      <c r="P265" s="399" t="e">
        <f>#REF!</f>
        <v>#REF!</v>
      </c>
      <c r="Q265" s="399">
        <v>0</v>
      </c>
      <c r="R265" s="284">
        <v>12000</v>
      </c>
      <c r="S265" s="128"/>
      <c r="T265" s="129"/>
      <c r="U265" s="129"/>
      <c r="V265" s="129" t="s">
        <v>352</v>
      </c>
      <c r="W265" s="129" t="s">
        <v>352</v>
      </c>
      <c r="X265" s="129" t="s">
        <v>352</v>
      </c>
      <c r="Y265" s="129" t="s">
        <v>352</v>
      </c>
      <c r="Z265" s="3" t="e">
        <f t="shared" si="12"/>
        <v>#REF!</v>
      </c>
    </row>
    <row r="266" spans="1:26" ht="13.5">
      <c r="A266" s="24" t="s">
        <v>1657</v>
      </c>
      <c r="B266" s="161" t="s">
        <v>47</v>
      </c>
      <c r="C266" s="94" t="s">
        <v>398</v>
      </c>
      <c r="D266" s="161">
        <v>1995</v>
      </c>
      <c r="E266" s="26" t="s">
        <v>2273</v>
      </c>
      <c r="F266" s="24" t="str">
        <f t="shared" si="13"/>
        <v>OB199509</v>
      </c>
      <c r="G266" s="267" t="s">
        <v>509</v>
      </c>
      <c r="H266" s="213" t="s">
        <v>590</v>
      </c>
      <c r="I266" s="161" t="e">
        <f>VLOOKUP(A266,#REF!,6,FALSE)</f>
        <v>#REF!</v>
      </c>
      <c r="J266" s="161" t="s">
        <v>47</v>
      </c>
      <c r="K266" s="161">
        <v>1995</v>
      </c>
      <c r="L266" s="162"/>
      <c r="M266" s="163"/>
      <c r="N266" s="162"/>
      <c r="O266" s="164"/>
      <c r="P266" s="399" t="e">
        <f>#REF!</f>
        <v>#REF!</v>
      </c>
      <c r="Q266" s="399">
        <v>0</v>
      </c>
      <c r="R266" s="284"/>
      <c r="S266" s="128"/>
      <c r="T266" s="129"/>
      <c r="U266" s="129"/>
      <c r="V266" s="129" t="s">
        <v>352</v>
      </c>
      <c r="W266" s="129" t="s">
        <v>352</v>
      </c>
      <c r="X266" s="129" t="s">
        <v>352</v>
      </c>
      <c r="Y266" s="129" t="s">
        <v>352</v>
      </c>
      <c r="Z266" s="3" t="e">
        <f t="shared" si="12"/>
        <v>#REF!</v>
      </c>
    </row>
    <row r="267" spans="1:26" ht="13.5">
      <c r="A267" s="24" t="s">
        <v>1658</v>
      </c>
      <c r="B267" s="161" t="s">
        <v>47</v>
      </c>
      <c r="C267" s="94" t="s">
        <v>398</v>
      </c>
      <c r="D267" s="161">
        <v>1995</v>
      </c>
      <c r="E267" s="26" t="s">
        <v>2274</v>
      </c>
      <c r="F267" s="24" t="str">
        <f t="shared" si="13"/>
        <v>OB199510</v>
      </c>
      <c r="G267" s="267" t="s">
        <v>429</v>
      </c>
      <c r="H267" s="213" t="s">
        <v>593</v>
      </c>
      <c r="I267" s="161" t="e">
        <f>VLOOKUP(A267,#REF!,6,FALSE)</f>
        <v>#REF!</v>
      </c>
      <c r="J267" s="161" t="s">
        <v>47</v>
      </c>
      <c r="K267" s="161">
        <v>1995</v>
      </c>
      <c r="L267" s="162"/>
      <c r="M267" s="163"/>
      <c r="N267" s="162"/>
      <c r="O267" s="164"/>
      <c r="P267" s="399" t="e">
        <f>#REF!</f>
        <v>#REF!</v>
      </c>
      <c r="Q267" s="399">
        <v>12000</v>
      </c>
      <c r="R267" s="296">
        <v>12000</v>
      </c>
      <c r="S267" s="198"/>
      <c r="T267" s="295"/>
      <c r="U267" s="295"/>
      <c r="V267" s="129">
        <v>12000</v>
      </c>
      <c r="W267" s="129">
        <v>12000</v>
      </c>
      <c r="X267" s="129">
        <v>12000</v>
      </c>
      <c r="Y267" s="129">
        <v>12000</v>
      </c>
      <c r="Z267" s="3" t="e">
        <f t="shared" si="12"/>
        <v>#REF!</v>
      </c>
    </row>
    <row r="268" spans="1:26" ht="13.5">
      <c r="A268" s="24" t="s">
        <v>1659</v>
      </c>
      <c r="B268" s="161" t="s">
        <v>47</v>
      </c>
      <c r="C268" s="94" t="s">
        <v>398</v>
      </c>
      <c r="D268" s="161">
        <v>1995</v>
      </c>
      <c r="E268" s="26" t="s">
        <v>2275</v>
      </c>
      <c r="F268" s="24" t="str">
        <f t="shared" si="13"/>
        <v>OB199511</v>
      </c>
      <c r="G268" s="267" t="s">
        <v>49</v>
      </c>
      <c r="H268" s="213" t="s">
        <v>1113</v>
      </c>
      <c r="I268" s="161" t="e">
        <f>VLOOKUP(A268,#REF!,6,FALSE)</f>
        <v>#REF!</v>
      </c>
      <c r="J268" s="161" t="s">
        <v>47</v>
      </c>
      <c r="K268" s="161">
        <v>1995</v>
      </c>
      <c r="L268" s="162"/>
      <c r="M268" s="163"/>
      <c r="N268" s="162"/>
      <c r="O268" s="164"/>
      <c r="P268" s="399" t="e">
        <f>#REF!</f>
        <v>#REF!</v>
      </c>
      <c r="Q268" s="399">
        <v>0</v>
      </c>
      <c r="R268" s="284">
        <v>12000</v>
      </c>
      <c r="S268" s="128"/>
      <c r="T268" s="129">
        <v>12000</v>
      </c>
      <c r="U268" s="129">
        <v>12000</v>
      </c>
      <c r="V268" s="129">
        <v>12000</v>
      </c>
      <c r="W268" s="129" t="s">
        <v>352</v>
      </c>
      <c r="X268" s="129" t="s">
        <v>352</v>
      </c>
      <c r="Y268" s="129" t="s">
        <v>352</v>
      </c>
      <c r="Z268" s="3" t="e">
        <f t="shared" si="12"/>
        <v>#REF!</v>
      </c>
    </row>
    <row r="269" spans="1:26" ht="13.5">
      <c r="A269" s="24" t="s">
        <v>1660</v>
      </c>
      <c r="B269" s="161" t="s">
        <v>47</v>
      </c>
      <c r="C269" s="94" t="s">
        <v>398</v>
      </c>
      <c r="D269" s="161">
        <v>1995</v>
      </c>
      <c r="E269" s="26" t="s">
        <v>2276</v>
      </c>
      <c r="F269" s="24" t="str">
        <f t="shared" si="13"/>
        <v>OB199512</v>
      </c>
      <c r="G269" s="306" t="s">
        <v>50</v>
      </c>
      <c r="H269" s="256" t="s">
        <v>1543</v>
      </c>
      <c r="I269" s="161" t="e">
        <f>VLOOKUP(A269,#REF!,6,FALSE)</f>
        <v>#REF!</v>
      </c>
      <c r="J269" s="161" t="s">
        <v>47</v>
      </c>
      <c r="K269" s="161">
        <v>1995</v>
      </c>
      <c r="L269" s="162"/>
      <c r="M269" s="166" t="s">
        <v>45</v>
      </c>
      <c r="N269" s="167"/>
      <c r="O269" s="192"/>
      <c r="P269" s="399" t="e">
        <f>#REF!</f>
        <v>#REF!</v>
      </c>
      <c r="Q269" s="399">
        <v>0</v>
      </c>
      <c r="R269" s="284">
        <v>12000</v>
      </c>
      <c r="S269" s="128">
        <v>12000</v>
      </c>
      <c r="T269" s="129">
        <v>12000</v>
      </c>
      <c r="U269" s="129">
        <v>12000</v>
      </c>
      <c r="V269" s="129">
        <v>12000</v>
      </c>
      <c r="W269" s="129">
        <v>12000</v>
      </c>
      <c r="X269" s="129">
        <v>12000</v>
      </c>
      <c r="Y269" s="129">
        <v>12000</v>
      </c>
      <c r="Z269" s="3" t="e">
        <f t="shared" si="12"/>
        <v>#REF!</v>
      </c>
    </row>
    <row r="270" spans="1:26" ht="13.5">
      <c r="A270" s="24" t="s">
        <v>1661</v>
      </c>
      <c r="B270" s="161" t="s">
        <v>47</v>
      </c>
      <c r="C270" s="94" t="s">
        <v>398</v>
      </c>
      <c r="D270" s="161">
        <v>1995</v>
      </c>
      <c r="E270" s="26" t="s">
        <v>2277</v>
      </c>
      <c r="F270" s="24" t="str">
        <f t="shared" si="13"/>
        <v>OB199513</v>
      </c>
      <c r="G270" s="267" t="s">
        <v>430</v>
      </c>
      <c r="H270" s="213" t="s">
        <v>594</v>
      </c>
      <c r="I270" s="161" t="e">
        <f>VLOOKUP(A270,#REF!,6,FALSE)</f>
        <v>#REF!</v>
      </c>
      <c r="J270" s="161" t="s">
        <v>47</v>
      </c>
      <c r="K270" s="161">
        <v>1995</v>
      </c>
      <c r="L270" s="162"/>
      <c r="M270" s="163"/>
      <c r="N270" s="162"/>
      <c r="O270" s="164"/>
      <c r="P270" s="399" t="e">
        <f>#REF!</f>
        <v>#REF!</v>
      </c>
      <c r="Q270" s="399">
        <v>0</v>
      </c>
      <c r="R270" s="284">
        <v>12000</v>
      </c>
      <c r="S270" s="128"/>
      <c r="T270" s="129"/>
      <c r="U270" s="129"/>
      <c r="V270" s="129">
        <v>12000</v>
      </c>
      <c r="W270" s="129" t="s">
        <v>352</v>
      </c>
      <c r="X270" s="129">
        <v>12000</v>
      </c>
      <c r="Y270" s="129">
        <v>12000</v>
      </c>
      <c r="Z270" s="3" t="e">
        <f t="shared" si="12"/>
        <v>#REF!</v>
      </c>
    </row>
    <row r="271" spans="1:26" ht="13.5">
      <c r="A271" s="24" t="s">
        <v>1662</v>
      </c>
      <c r="B271" s="161" t="s">
        <v>47</v>
      </c>
      <c r="C271" s="94" t="s">
        <v>398</v>
      </c>
      <c r="D271" s="161">
        <v>1995</v>
      </c>
      <c r="E271" s="26" t="s">
        <v>2278</v>
      </c>
      <c r="F271" s="24" t="str">
        <f t="shared" si="13"/>
        <v>OB199514</v>
      </c>
      <c r="G271" s="267" t="s">
        <v>299</v>
      </c>
      <c r="H271" s="213" t="s">
        <v>1073</v>
      </c>
      <c r="I271" s="161" t="e">
        <f>VLOOKUP(A271,#REF!,6,FALSE)</f>
        <v>#REF!</v>
      </c>
      <c r="J271" s="161" t="s">
        <v>47</v>
      </c>
      <c r="K271" s="161">
        <v>1995</v>
      </c>
      <c r="L271" s="162"/>
      <c r="M271" s="166"/>
      <c r="N271" s="167"/>
      <c r="O271" s="192"/>
      <c r="P271" s="399" t="e">
        <f>#REF!</f>
        <v>#REF!</v>
      </c>
      <c r="Q271" s="399">
        <v>0</v>
      </c>
      <c r="R271" s="296"/>
      <c r="S271" s="198"/>
      <c r="T271" s="295"/>
      <c r="U271" s="295"/>
      <c r="V271" s="129" t="s">
        <v>352</v>
      </c>
      <c r="W271" s="129">
        <v>0</v>
      </c>
      <c r="X271" s="129">
        <v>0</v>
      </c>
      <c r="Y271" s="129" t="s">
        <v>352</v>
      </c>
      <c r="Z271" s="3" t="e">
        <f t="shared" si="12"/>
        <v>#REF!</v>
      </c>
    </row>
    <row r="272" spans="1:26" ht="13.5">
      <c r="A272" s="24" t="s">
        <v>1663</v>
      </c>
      <c r="B272" s="161" t="s">
        <v>47</v>
      </c>
      <c r="C272" s="94" t="s">
        <v>398</v>
      </c>
      <c r="D272" s="161">
        <v>1995</v>
      </c>
      <c r="E272" s="26" t="s">
        <v>2279</v>
      </c>
      <c r="F272" s="24" t="str">
        <f t="shared" si="13"/>
        <v>OB199515</v>
      </c>
      <c r="G272" s="267" t="s">
        <v>431</v>
      </c>
      <c r="H272" s="213" t="s">
        <v>3331</v>
      </c>
      <c r="I272" s="161" t="e">
        <f>VLOOKUP(A272,#REF!,6,FALSE)</f>
        <v>#REF!</v>
      </c>
      <c r="J272" s="161" t="s">
        <v>47</v>
      </c>
      <c r="K272" s="161">
        <v>1995</v>
      </c>
      <c r="L272" s="162"/>
      <c r="M272" s="163"/>
      <c r="N272" s="162"/>
      <c r="O272" s="164"/>
      <c r="P272" s="399" t="e">
        <f>#REF!</f>
        <v>#REF!</v>
      </c>
      <c r="Q272" s="399">
        <v>0</v>
      </c>
      <c r="R272" s="284">
        <v>12000</v>
      </c>
      <c r="S272" s="128"/>
      <c r="T272" s="129">
        <v>12000</v>
      </c>
      <c r="U272" s="129">
        <v>12000</v>
      </c>
      <c r="V272" s="129" t="s">
        <v>352</v>
      </c>
      <c r="W272" s="129">
        <v>12000</v>
      </c>
      <c r="X272" s="129">
        <v>12000</v>
      </c>
      <c r="Y272" s="129">
        <v>12000</v>
      </c>
      <c r="Z272" s="3" t="e">
        <f t="shared" si="12"/>
        <v>#REF!</v>
      </c>
    </row>
    <row r="273" spans="1:26" ht="13.5">
      <c r="A273" s="24" t="s">
        <v>1664</v>
      </c>
      <c r="B273" s="161" t="s">
        <v>47</v>
      </c>
      <c r="C273" s="94" t="s">
        <v>398</v>
      </c>
      <c r="D273" s="161">
        <v>1995</v>
      </c>
      <c r="E273" s="26" t="s">
        <v>2280</v>
      </c>
      <c r="F273" s="24" t="str">
        <f t="shared" si="13"/>
        <v>OB199516</v>
      </c>
      <c r="G273" s="267" t="s">
        <v>432</v>
      </c>
      <c r="H273" s="213" t="s">
        <v>3332</v>
      </c>
      <c r="I273" s="161" t="e">
        <f>VLOOKUP(A273,#REF!,6,FALSE)</f>
        <v>#REF!</v>
      </c>
      <c r="J273" s="161" t="s">
        <v>47</v>
      </c>
      <c r="K273" s="161">
        <v>1995</v>
      </c>
      <c r="L273" s="162"/>
      <c r="M273" s="163"/>
      <c r="N273" s="162"/>
      <c r="O273" s="164"/>
      <c r="P273" s="399" t="e">
        <f>#REF!</f>
        <v>#REF!</v>
      </c>
      <c r="Q273" s="399">
        <v>0</v>
      </c>
      <c r="R273" s="296">
        <v>12000</v>
      </c>
      <c r="S273" s="198"/>
      <c r="T273" s="295"/>
      <c r="U273" s="295"/>
      <c r="V273" s="129" t="s">
        <v>352</v>
      </c>
      <c r="W273" s="129" t="s">
        <v>352</v>
      </c>
      <c r="X273" s="129" t="s">
        <v>352</v>
      </c>
      <c r="Y273" s="129" t="s">
        <v>352</v>
      </c>
      <c r="Z273" s="3" t="e">
        <f t="shared" si="12"/>
        <v>#REF!</v>
      </c>
    </row>
    <row r="274" spans="1:26" ht="13.5">
      <c r="A274" s="24" t="s">
        <v>1665</v>
      </c>
      <c r="B274" s="161" t="s">
        <v>47</v>
      </c>
      <c r="C274" s="94" t="s">
        <v>398</v>
      </c>
      <c r="D274" s="161">
        <v>1995</v>
      </c>
      <c r="E274" s="26" t="s">
        <v>2281</v>
      </c>
      <c r="F274" s="24" t="str">
        <f t="shared" si="13"/>
        <v>OB199517</v>
      </c>
      <c r="G274" s="267" t="s">
        <v>3333</v>
      </c>
      <c r="H274" s="213" t="s">
        <v>622</v>
      </c>
      <c r="I274" s="161" t="e">
        <f>VLOOKUP(A274,#REF!,6,FALSE)</f>
        <v>#REF!</v>
      </c>
      <c r="J274" s="161" t="s">
        <v>47</v>
      </c>
      <c r="K274" s="161">
        <v>1995</v>
      </c>
      <c r="L274" s="162"/>
      <c r="M274" s="163"/>
      <c r="N274" s="162"/>
      <c r="O274" s="164"/>
      <c r="P274" s="399" t="e">
        <f>#REF!</f>
        <v>#REF!</v>
      </c>
      <c r="Q274" s="399">
        <v>0</v>
      </c>
      <c r="R274" s="296">
        <v>12000</v>
      </c>
      <c r="S274" s="198"/>
      <c r="T274" s="295"/>
      <c r="U274" s="295"/>
      <c r="V274" s="129" t="s">
        <v>352</v>
      </c>
      <c r="W274" s="129" t="s">
        <v>352</v>
      </c>
      <c r="X274" s="129" t="s">
        <v>352</v>
      </c>
      <c r="Y274" s="129" t="s">
        <v>352</v>
      </c>
      <c r="Z274" s="3" t="e">
        <f t="shared" si="12"/>
        <v>#REF!</v>
      </c>
    </row>
    <row r="275" spans="1:26" ht="13.5">
      <c r="A275" s="24" t="s">
        <v>1666</v>
      </c>
      <c r="B275" s="161" t="s">
        <v>47</v>
      </c>
      <c r="C275" s="94" t="s">
        <v>398</v>
      </c>
      <c r="D275" s="161">
        <v>1995</v>
      </c>
      <c r="E275" s="26" t="s">
        <v>2282</v>
      </c>
      <c r="F275" s="24" t="str">
        <f t="shared" si="13"/>
        <v>OB199518</v>
      </c>
      <c r="G275" s="267" t="s">
        <v>300</v>
      </c>
      <c r="H275" s="213" t="s">
        <v>599</v>
      </c>
      <c r="I275" s="161" t="e">
        <f>VLOOKUP(A275,#REF!,6,FALSE)</f>
        <v>#REF!</v>
      </c>
      <c r="J275" s="161" t="s">
        <v>47</v>
      </c>
      <c r="K275" s="161">
        <v>1995</v>
      </c>
      <c r="L275" s="162"/>
      <c r="M275" s="163"/>
      <c r="N275" s="162"/>
      <c r="O275" s="164"/>
      <c r="P275" s="399" t="e">
        <f>#REF!</f>
        <v>#REF!</v>
      </c>
      <c r="Q275" s="399">
        <v>0</v>
      </c>
      <c r="R275" s="296"/>
      <c r="S275" s="198"/>
      <c r="T275" s="295"/>
      <c r="U275" s="295"/>
      <c r="V275" s="129" t="s">
        <v>352</v>
      </c>
      <c r="W275" s="129" t="s">
        <v>352</v>
      </c>
      <c r="X275" s="129" t="s">
        <v>352</v>
      </c>
      <c r="Y275" s="129" t="s">
        <v>352</v>
      </c>
      <c r="Z275" s="3" t="e">
        <f t="shared" si="12"/>
        <v>#REF!</v>
      </c>
    </row>
    <row r="276" spans="1:26" ht="13.5">
      <c r="A276" s="24" t="s">
        <v>1667</v>
      </c>
      <c r="B276" s="161" t="s">
        <v>47</v>
      </c>
      <c r="C276" s="94" t="s">
        <v>398</v>
      </c>
      <c r="D276" s="161">
        <v>1995</v>
      </c>
      <c r="E276" s="26" t="s">
        <v>2283</v>
      </c>
      <c r="F276" s="24" t="str">
        <f t="shared" si="13"/>
        <v>OB199519</v>
      </c>
      <c r="G276" s="306" t="s">
        <v>48</v>
      </c>
      <c r="H276" s="256" t="s">
        <v>2694</v>
      </c>
      <c r="I276" s="161" t="e">
        <f>VLOOKUP(A276,#REF!,6,FALSE)</f>
        <v>#REF!</v>
      </c>
      <c r="J276" s="161" t="s">
        <v>47</v>
      </c>
      <c r="K276" s="161">
        <v>1995</v>
      </c>
      <c r="L276" s="162"/>
      <c r="M276" s="163"/>
      <c r="N276" s="162"/>
      <c r="O276" s="164"/>
      <c r="P276" s="399" t="e">
        <f>#REF!</f>
        <v>#REF!</v>
      </c>
      <c r="Q276" s="399">
        <v>0</v>
      </c>
      <c r="R276" s="296">
        <v>12000</v>
      </c>
      <c r="S276" s="198">
        <v>12000</v>
      </c>
      <c r="T276" s="295"/>
      <c r="U276" s="295">
        <v>12000</v>
      </c>
      <c r="V276" s="129">
        <v>12000</v>
      </c>
      <c r="W276" s="129">
        <v>12000</v>
      </c>
      <c r="X276" s="129">
        <v>12000</v>
      </c>
      <c r="Y276" s="129">
        <v>12000</v>
      </c>
      <c r="Z276" s="3" t="e">
        <f t="shared" si="12"/>
        <v>#REF!</v>
      </c>
    </row>
    <row r="277" spans="1:26" ht="13.5">
      <c r="A277" s="24" t="s">
        <v>1668</v>
      </c>
      <c r="B277" s="161" t="s">
        <v>47</v>
      </c>
      <c r="C277" s="94" t="s">
        <v>398</v>
      </c>
      <c r="D277" s="161">
        <v>1995</v>
      </c>
      <c r="E277" s="26" t="s">
        <v>2284</v>
      </c>
      <c r="F277" s="24" t="str">
        <f t="shared" si="13"/>
        <v>OB199520</v>
      </c>
      <c r="G277" s="267" t="s">
        <v>301</v>
      </c>
      <c r="H277" s="213" t="s">
        <v>600</v>
      </c>
      <c r="I277" s="161" t="e">
        <f>VLOOKUP(A277,#REF!,6,FALSE)</f>
        <v>#REF!</v>
      </c>
      <c r="J277" s="161" t="s">
        <v>47</v>
      </c>
      <c r="K277" s="161">
        <v>1995</v>
      </c>
      <c r="L277" s="162"/>
      <c r="M277" s="163"/>
      <c r="N277" s="162"/>
      <c r="O277" s="164" t="s">
        <v>3334</v>
      </c>
      <c r="P277" s="399" t="e">
        <f>#REF!</f>
        <v>#REF!</v>
      </c>
      <c r="Q277" s="399">
        <v>0</v>
      </c>
      <c r="R277" s="284">
        <v>12000</v>
      </c>
      <c r="S277" s="128"/>
      <c r="T277" s="129"/>
      <c r="U277" s="129"/>
      <c r="V277" s="129" t="s">
        <v>352</v>
      </c>
      <c r="W277" s="129">
        <v>0</v>
      </c>
      <c r="X277" s="129">
        <v>0</v>
      </c>
      <c r="Y277" s="129" t="s">
        <v>352</v>
      </c>
      <c r="Z277" s="3" t="e">
        <f t="shared" si="12"/>
        <v>#REF!</v>
      </c>
    </row>
    <row r="278" spans="1:26" ht="13.5">
      <c r="A278" s="24" t="s">
        <v>1669</v>
      </c>
      <c r="B278" s="161" t="s">
        <v>47</v>
      </c>
      <c r="C278" s="94" t="s">
        <v>398</v>
      </c>
      <c r="D278" s="161">
        <v>1995</v>
      </c>
      <c r="E278" s="26" t="s">
        <v>2285</v>
      </c>
      <c r="F278" s="24" t="str">
        <f t="shared" si="13"/>
        <v>OB199521</v>
      </c>
      <c r="G278" s="267" t="s">
        <v>302</v>
      </c>
      <c r="H278" s="213" t="s">
        <v>393</v>
      </c>
      <c r="I278" s="161" t="e">
        <f>VLOOKUP(A278,#REF!,6,FALSE)</f>
        <v>#REF!</v>
      </c>
      <c r="J278" s="161" t="s">
        <v>47</v>
      </c>
      <c r="K278" s="161">
        <v>1995</v>
      </c>
      <c r="L278" s="162"/>
      <c r="M278" s="163"/>
      <c r="N278" s="162"/>
      <c r="O278" s="164"/>
      <c r="P278" s="399" t="e">
        <f>#REF!</f>
        <v>#REF!</v>
      </c>
      <c r="Q278" s="399">
        <v>0</v>
      </c>
      <c r="R278" s="284"/>
      <c r="S278" s="128"/>
      <c r="T278" s="129"/>
      <c r="U278" s="129"/>
      <c r="V278" s="129" t="s">
        <v>352</v>
      </c>
      <c r="W278" s="129" t="s">
        <v>352</v>
      </c>
      <c r="X278" s="129" t="s">
        <v>352</v>
      </c>
      <c r="Y278" s="129" t="s">
        <v>352</v>
      </c>
      <c r="Z278" s="3" t="e">
        <f t="shared" si="12"/>
        <v>#REF!</v>
      </c>
    </row>
    <row r="279" spans="1:26" ht="13.5">
      <c r="A279" s="24" t="s">
        <v>1670</v>
      </c>
      <c r="B279" s="161" t="s">
        <v>47</v>
      </c>
      <c r="C279" s="94" t="s">
        <v>398</v>
      </c>
      <c r="D279" s="161">
        <v>1995</v>
      </c>
      <c r="E279" s="26" t="s">
        <v>2286</v>
      </c>
      <c r="F279" s="24" t="str">
        <f t="shared" si="13"/>
        <v>OB199522</v>
      </c>
      <c r="G279" s="267" t="s">
        <v>52</v>
      </c>
      <c r="H279" s="213" t="s">
        <v>764</v>
      </c>
      <c r="I279" s="161" t="e">
        <f>VLOOKUP(A279,#REF!,6,FALSE)</f>
        <v>#REF!</v>
      </c>
      <c r="J279" s="161" t="s">
        <v>47</v>
      </c>
      <c r="K279" s="161">
        <v>1995</v>
      </c>
      <c r="L279" s="162"/>
      <c r="M279" s="163"/>
      <c r="N279" s="162"/>
      <c r="O279" s="164"/>
      <c r="P279" s="399" t="e">
        <f>#REF!</f>
        <v>#REF!</v>
      </c>
      <c r="Q279" s="399">
        <v>0</v>
      </c>
      <c r="R279" s="296"/>
      <c r="S279" s="198"/>
      <c r="T279" s="295"/>
      <c r="U279" s="295">
        <v>12000</v>
      </c>
      <c r="V279" s="129">
        <v>0</v>
      </c>
      <c r="W279" s="129" t="s">
        <v>352</v>
      </c>
      <c r="X279" s="129">
        <v>12000</v>
      </c>
      <c r="Y279" s="129">
        <v>12000</v>
      </c>
      <c r="Z279" s="3" t="e">
        <f t="shared" si="12"/>
        <v>#REF!</v>
      </c>
    </row>
    <row r="280" spans="1:26" ht="13.5">
      <c r="A280" s="24" t="s">
        <v>1671</v>
      </c>
      <c r="B280" s="161" t="s">
        <v>47</v>
      </c>
      <c r="C280" s="94" t="s">
        <v>398</v>
      </c>
      <c r="D280" s="161">
        <v>1995</v>
      </c>
      <c r="E280" s="26" t="s">
        <v>2287</v>
      </c>
      <c r="F280" s="24" t="str">
        <f t="shared" si="13"/>
        <v>OB199523</v>
      </c>
      <c r="G280" s="267" t="s">
        <v>510</v>
      </c>
      <c r="H280" s="213" t="s">
        <v>3335</v>
      </c>
      <c r="I280" s="161" t="e">
        <f>VLOOKUP(A280,#REF!,6,FALSE)</f>
        <v>#REF!</v>
      </c>
      <c r="J280" s="161" t="s">
        <v>47</v>
      </c>
      <c r="K280" s="161">
        <v>1995</v>
      </c>
      <c r="L280" s="162"/>
      <c r="M280" s="163"/>
      <c r="N280" s="162"/>
      <c r="O280" s="164"/>
      <c r="P280" s="399" t="e">
        <f>#REF!</f>
        <v>#REF!</v>
      </c>
      <c r="Q280" s="399">
        <v>0</v>
      </c>
      <c r="R280" s="284"/>
      <c r="S280" s="128"/>
      <c r="T280" s="129"/>
      <c r="U280" s="129"/>
      <c r="V280" s="129" t="s">
        <v>352</v>
      </c>
      <c r="W280" s="129" t="s">
        <v>352</v>
      </c>
      <c r="X280" s="129" t="s">
        <v>352</v>
      </c>
      <c r="Y280" s="129" t="s">
        <v>352</v>
      </c>
      <c r="Z280" s="3" t="e">
        <f t="shared" si="12"/>
        <v>#REF!</v>
      </c>
    </row>
    <row r="281" spans="1:26" ht="13.5">
      <c r="A281" s="24" t="s">
        <v>1672</v>
      </c>
      <c r="B281" s="161" t="s">
        <v>47</v>
      </c>
      <c r="C281" s="94" t="s">
        <v>398</v>
      </c>
      <c r="D281" s="161">
        <v>1995</v>
      </c>
      <c r="E281" s="26" t="s">
        <v>2288</v>
      </c>
      <c r="F281" s="24" t="str">
        <f t="shared" si="13"/>
        <v>OB199524</v>
      </c>
      <c r="G281" s="291" t="s">
        <v>433</v>
      </c>
      <c r="H281" s="292" t="s">
        <v>605</v>
      </c>
      <c r="I281" s="161" t="e">
        <f>VLOOKUP(A281,#REF!,6,FALSE)</f>
        <v>#REF!</v>
      </c>
      <c r="J281" s="161" t="s">
        <v>47</v>
      </c>
      <c r="K281" s="161">
        <v>1995</v>
      </c>
      <c r="L281" s="162"/>
      <c r="M281" s="166" t="s">
        <v>45</v>
      </c>
      <c r="N281" s="167"/>
      <c r="O281" s="192"/>
      <c r="P281" s="399" t="e">
        <f>#REF!</f>
        <v>#REF!</v>
      </c>
      <c r="Q281" s="399">
        <v>0</v>
      </c>
      <c r="R281" s="284">
        <v>12000</v>
      </c>
      <c r="S281" s="128">
        <v>12000</v>
      </c>
      <c r="T281" s="129">
        <v>12000</v>
      </c>
      <c r="U281" s="129">
        <v>12000</v>
      </c>
      <c r="V281" s="129">
        <v>0</v>
      </c>
      <c r="W281" s="129">
        <v>0</v>
      </c>
      <c r="X281" s="129" t="s">
        <v>352</v>
      </c>
      <c r="Y281" s="129">
        <v>12000</v>
      </c>
      <c r="Z281" s="3" t="e">
        <f t="shared" si="12"/>
        <v>#REF!</v>
      </c>
    </row>
    <row r="282" spans="1:26" ht="13.5">
      <c r="A282" s="24" t="s">
        <v>1673</v>
      </c>
      <c r="B282" s="161" t="s">
        <v>47</v>
      </c>
      <c r="C282" s="94" t="s">
        <v>398</v>
      </c>
      <c r="D282" s="161">
        <v>1995</v>
      </c>
      <c r="E282" s="26" t="s">
        <v>2289</v>
      </c>
      <c r="F282" s="24" t="str">
        <f t="shared" si="13"/>
        <v>OB199525</v>
      </c>
      <c r="G282" s="291" t="s">
        <v>434</v>
      </c>
      <c r="H282" s="292" t="s">
        <v>595</v>
      </c>
      <c r="I282" s="161" t="e">
        <f>VLOOKUP(A282,#REF!,6,FALSE)</f>
        <v>#REF!</v>
      </c>
      <c r="J282" s="161" t="s">
        <v>47</v>
      </c>
      <c r="K282" s="161">
        <v>1995</v>
      </c>
      <c r="L282" s="162"/>
      <c r="M282" s="163"/>
      <c r="N282" s="162"/>
      <c r="O282" s="164" t="s">
        <v>3336</v>
      </c>
      <c r="P282" s="399" t="e">
        <f>#REF!</f>
        <v>#REF!</v>
      </c>
      <c r="Q282" s="399">
        <v>0</v>
      </c>
      <c r="R282" s="284"/>
      <c r="S282" s="128"/>
      <c r="T282" s="129"/>
      <c r="U282" s="129"/>
      <c r="V282" s="129"/>
      <c r="W282" s="129" t="s">
        <v>352</v>
      </c>
      <c r="X282" s="129" t="s">
        <v>352</v>
      </c>
      <c r="Y282" s="129" t="s">
        <v>352</v>
      </c>
      <c r="Z282" s="3" t="e">
        <f t="shared" si="12"/>
        <v>#REF!</v>
      </c>
    </row>
    <row r="283" spans="1:26" ht="13.5">
      <c r="A283" s="24" t="s">
        <v>1674</v>
      </c>
      <c r="B283" s="161" t="s">
        <v>47</v>
      </c>
      <c r="C283" s="94" t="s">
        <v>398</v>
      </c>
      <c r="D283" s="161">
        <v>1995</v>
      </c>
      <c r="E283" s="26" t="s">
        <v>2290</v>
      </c>
      <c r="F283" s="24" t="str">
        <f t="shared" si="13"/>
        <v>OB199526</v>
      </c>
      <c r="G283" s="267" t="s">
        <v>435</v>
      </c>
      <c r="H283" s="213" t="s">
        <v>596</v>
      </c>
      <c r="I283" s="161" t="e">
        <f>VLOOKUP(A283,#REF!,6,FALSE)</f>
        <v>#REF!</v>
      </c>
      <c r="J283" s="161" t="s">
        <v>47</v>
      </c>
      <c r="K283" s="161">
        <v>1995</v>
      </c>
      <c r="L283" s="162"/>
      <c r="M283" s="163"/>
      <c r="N283" s="162"/>
      <c r="O283" s="164"/>
      <c r="P283" s="399" t="e">
        <f>#REF!</f>
        <v>#REF!</v>
      </c>
      <c r="Q283" s="399">
        <v>0</v>
      </c>
      <c r="R283" s="296"/>
      <c r="S283" s="198"/>
      <c r="T283" s="295"/>
      <c r="U283" s="295"/>
      <c r="V283" s="129" t="s">
        <v>352</v>
      </c>
      <c r="W283" s="129" t="s">
        <v>352</v>
      </c>
      <c r="X283" s="129" t="s">
        <v>352</v>
      </c>
      <c r="Y283" s="129" t="s">
        <v>352</v>
      </c>
      <c r="Z283" s="3" t="e">
        <f t="shared" si="12"/>
        <v>#REF!</v>
      </c>
    </row>
    <row r="284" spans="1:26" ht="13.5">
      <c r="A284" s="24" t="s">
        <v>1675</v>
      </c>
      <c r="B284" s="161" t="s">
        <v>47</v>
      </c>
      <c r="C284" s="94" t="s">
        <v>398</v>
      </c>
      <c r="D284" s="161">
        <v>1995</v>
      </c>
      <c r="E284" s="26" t="s">
        <v>2291</v>
      </c>
      <c r="F284" s="24" t="str">
        <f t="shared" si="13"/>
        <v>OB199527</v>
      </c>
      <c r="G284" s="267" t="s">
        <v>3337</v>
      </c>
      <c r="H284" s="213" t="s">
        <v>1517</v>
      </c>
      <c r="I284" s="161" t="e">
        <f>VLOOKUP(A284,#REF!,6,FALSE)</f>
        <v>#REF!</v>
      </c>
      <c r="J284" s="161" t="s">
        <v>47</v>
      </c>
      <c r="K284" s="161">
        <v>1995</v>
      </c>
      <c r="L284" s="162"/>
      <c r="M284" s="163"/>
      <c r="N284" s="162"/>
      <c r="O284" s="164"/>
      <c r="P284" s="399" t="e">
        <f>#REF!</f>
        <v>#REF!</v>
      </c>
      <c r="Q284" s="399">
        <v>0</v>
      </c>
      <c r="R284" s="284"/>
      <c r="S284" s="128"/>
      <c r="T284" s="129"/>
      <c r="U284" s="129"/>
      <c r="V284" s="129" t="s">
        <v>352</v>
      </c>
      <c r="W284" s="129" t="s">
        <v>352</v>
      </c>
      <c r="X284" s="129" t="s">
        <v>352</v>
      </c>
      <c r="Y284" s="129" t="s">
        <v>352</v>
      </c>
      <c r="Z284" s="3" t="e">
        <f t="shared" si="12"/>
        <v>#REF!</v>
      </c>
    </row>
    <row r="285" spans="1:26" ht="13.5">
      <c r="A285" s="24" t="s">
        <v>1676</v>
      </c>
      <c r="B285" s="161" t="s">
        <v>47</v>
      </c>
      <c r="C285" s="94" t="s">
        <v>398</v>
      </c>
      <c r="D285" s="161">
        <v>1995</v>
      </c>
      <c r="E285" s="26" t="s">
        <v>2292</v>
      </c>
      <c r="F285" s="24" t="str">
        <f t="shared" si="13"/>
        <v>OB199528</v>
      </c>
      <c r="G285" s="267" t="s">
        <v>511</v>
      </c>
      <c r="H285" s="213" t="s">
        <v>1108</v>
      </c>
      <c r="I285" s="161" t="e">
        <f>VLOOKUP(A285,#REF!,6,FALSE)</f>
        <v>#REF!</v>
      </c>
      <c r="J285" s="161" t="s">
        <v>47</v>
      </c>
      <c r="K285" s="161">
        <v>1995</v>
      </c>
      <c r="L285" s="162"/>
      <c r="M285" s="163"/>
      <c r="N285" s="162"/>
      <c r="O285" s="164"/>
      <c r="P285" s="399" t="e">
        <f>#REF!</f>
        <v>#REF!</v>
      </c>
      <c r="Q285" s="399">
        <v>12000</v>
      </c>
      <c r="R285" s="298">
        <v>12000</v>
      </c>
      <c r="S285" s="128"/>
      <c r="T285" s="129"/>
      <c r="U285" s="129"/>
      <c r="V285" s="129" t="s">
        <v>352</v>
      </c>
      <c r="W285" s="129" t="s">
        <v>352</v>
      </c>
      <c r="X285" s="129" t="s">
        <v>352</v>
      </c>
      <c r="Y285" s="129" t="s">
        <v>352</v>
      </c>
      <c r="Z285" s="3" t="e">
        <f t="shared" si="12"/>
        <v>#REF!</v>
      </c>
    </row>
    <row r="286" spans="1:25" ht="13.5">
      <c r="A286" s="6"/>
      <c r="B286" s="6"/>
      <c r="C286" s="6"/>
      <c r="D286" s="6"/>
      <c r="E286" s="38"/>
      <c r="F286" s="6"/>
      <c r="G286" s="168">
        <f>COUNTA(G258:G285)</f>
        <v>28</v>
      </c>
      <c r="H286" s="168"/>
      <c r="I286" s="161"/>
      <c r="J286" s="170"/>
      <c r="K286" s="170"/>
      <c r="L286" s="171">
        <f>COUNTA(L258:L285)</f>
        <v>0</v>
      </c>
      <c r="M286" s="336">
        <f>COUNTA(M258:M285)</f>
        <v>3</v>
      </c>
      <c r="N286" s="272">
        <f>COUNTA(N258:N285)</f>
        <v>0</v>
      </c>
      <c r="O286" s="309"/>
      <c r="P286" s="354"/>
      <c r="Q286" s="354"/>
      <c r="R286" s="348"/>
      <c r="S286" s="128"/>
      <c r="T286" s="129"/>
      <c r="U286" s="129"/>
      <c r="V286" s="207"/>
      <c r="W286" s="207"/>
      <c r="X286" s="207"/>
      <c r="Y286" s="207"/>
    </row>
    <row r="287" spans="7:25" ht="13.5">
      <c r="G287" s="179"/>
      <c r="H287" s="179"/>
      <c r="I287" s="161"/>
      <c r="J287" s="179"/>
      <c r="K287" s="179"/>
      <c r="L287" s="179"/>
      <c r="M287" s="173">
        <f>COUNTA(G258:G285)-COUNTA(L258:L285)</f>
        <v>28</v>
      </c>
      <c r="N287" s="172"/>
      <c r="O287" s="174"/>
      <c r="P287" s="350">
        <f>COUNTIF(P258:P285,12000)</f>
        <v>0</v>
      </c>
      <c r="Q287" s="350">
        <v>2</v>
      </c>
      <c r="R287" s="350">
        <v>16</v>
      </c>
      <c r="S287" s="176">
        <v>3</v>
      </c>
      <c r="T287" s="141">
        <f>COUNTA(T258:T285)</f>
        <v>5</v>
      </c>
      <c r="U287" s="141">
        <f>COUNTA(U258:U285)</f>
        <v>7</v>
      </c>
      <c r="V287" s="142"/>
      <c r="W287" s="142"/>
      <c r="X287" s="142"/>
      <c r="Y287" s="142"/>
    </row>
    <row r="288" spans="7:25" ht="13.5">
      <c r="G288" s="177"/>
      <c r="H288" s="177"/>
      <c r="I288" s="161"/>
      <c r="J288" s="179"/>
      <c r="K288" s="179"/>
      <c r="L288" s="180"/>
      <c r="M288" s="166" t="s">
        <v>2805</v>
      </c>
      <c r="N288" s="167"/>
      <c r="O288" s="181"/>
      <c r="P288" s="192" t="e">
        <f>SUM(P258:P285)</f>
        <v>#REF!</v>
      </c>
      <c r="Q288" s="192">
        <v>24000</v>
      </c>
      <c r="R288" s="346">
        <v>192000</v>
      </c>
      <c r="S288" s="128">
        <v>36000</v>
      </c>
      <c r="T288" s="129">
        <f>SUM(T258:T285)</f>
        <v>60000</v>
      </c>
      <c r="U288" s="129">
        <f>SUM(U258:U285)</f>
        <v>84000</v>
      </c>
      <c r="V288" s="142"/>
      <c r="W288" s="142"/>
      <c r="X288" s="142"/>
      <c r="Y288" s="142"/>
    </row>
    <row r="289" spans="7:25" ht="13.5">
      <c r="G289" s="177"/>
      <c r="H289" s="177"/>
      <c r="I289" s="161"/>
      <c r="J289" s="179"/>
      <c r="K289" s="179"/>
      <c r="L289" s="180"/>
      <c r="M289" s="166" t="s">
        <v>2806</v>
      </c>
      <c r="N289" s="167"/>
      <c r="O289" s="181"/>
      <c r="P289" s="192">
        <f>$M287*12000</f>
        <v>336000</v>
      </c>
      <c r="Q289" s="192">
        <v>336000</v>
      </c>
      <c r="R289" s="346">
        <v>336000</v>
      </c>
      <c r="S289" s="128">
        <v>336000</v>
      </c>
      <c r="T289" s="129">
        <f>$M287*12000</f>
        <v>336000</v>
      </c>
      <c r="U289" s="129">
        <f>$M287*12000</f>
        <v>336000</v>
      </c>
      <c r="V289" s="142"/>
      <c r="W289" s="142"/>
      <c r="X289" s="142"/>
      <c r="Y289" s="142"/>
    </row>
    <row r="290" spans="7:25" ht="13.5">
      <c r="G290" s="177"/>
      <c r="H290" s="177"/>
      <c r="I290" s="161"/>
      <c r="J290" s="179"/>
      <c r="K290" s="179"/>
      <c r="L290" s="180"/>
      <c r="M290" s="183" t="s">
        <v>3209</v>
      </c>
      <c r="N290" s="182"/>
      <c r="O290" s="184"/>
      <c r="P290" s="203" t="e">
        <f>P288-P289</f>
        <v>#REF!</v>
      </c>
      <c r="Q290" s="203">
        <v>-312000</v>
      </c>
      <c r="R290" s="346">
        <v>-144000</v>
      </c>
      <c r="S290" s="128">
        <v>-300000</v>
      </c>
      <c r="T290" s="129">
        <f>T288-T289</f>
        <v>-276000</v>
      </c>
      <c r="U290" s="129">
        <f>U288-U289</f>
        <v>-252000</v>
      </c>
      <c r="V290" s="142"/>
      <c r="W290" s="142"/>
      <c r="X290" s="142"/>
      <c r="Y290" s="142"/>
    </row>
    <row r="291" spans="7:25" ht="13.5">
      <c r="G291" s="177"/>
      <c r="H291" s="177"/>
      <c r="I291" s="161"/>
      <c r="J291" s="179"/>
      <c r="K291" s="179"/>
      <c r="L291" s="180"/>
      <c r="M291" s="186" t="s">
        <v>3210</v>
      </c>
      <c r="N291" s="185"/>
      <c r="O291" s="187"/>
      <c r="P291" s="355">
        <f>P287/$M287</f>
        <v>0</v>
      </c>
      <c r="Q291" s="355">
        <v>0.07142857142857142</v>
      </c>
      <c r="R291" s="356">
        <v>0.5714285714285714</v>
      </c>
      <c r="S291" s="189">
        <v>0.10714285714285714</v>
      </c>
      <c r="T291" s="156">
        <f>T287/$M287</f>
        <v>0.17857142857142858</v>
      </c>
      <c r="U291" s="156">
        <f>U287/$M287</f>
        <v>0.25</v>
      </c>
      <c r="V291" s="142"/>
      <c r="W291" s="142"/>
      <c r="X291" s="142"/>
      <c r="Y291" s="142"/>
    </row>
    <row r="292" spans="7:25" ht="13.5">
      <c r="G292" s="177"/>
      <c r="H292" s="177"/>
      <c r="I292" s="161"/>
      <c r="J292" s="179"/>
      <c r="K292" s="179"/>
      <c r="L292" s="180"/>
      <c r="M292" s="180"/>
      <c r="N292" s="162"/>
      <c r="O292" s="164"/>
      <c r="P292" s="290"/>
      <c r="Q292" s="290"/>
      <c r="R292" s="357"/>
      <c r="S292" s="142"/>
      <c r="T292" s="142"/>
      <c r="U292" s="142"/>
      <c r="V292" s="142"/>
      <c r="W292" s="142"/>
      <c r="X292" s="142"/>
      <c r="Y292" s="142"/>
    </row>
    <row r="293" spans="1:26" ht="13.5">
      <c r="A293" s="24" t="s">
        <v>1677</v>
      </c>
      <c r="B293" s="161" t="s">
        <v>54</v>
      </c>
      <c r="C293" s="94" t="s">
        <v>398</v>
      </c>
      <c r="D293" s="161">
        <v>1996</v>
      </c>
      <c r="E293" s="26" t="s">
        <v>1545</v>
      </c>
      <c r="F293" s="24" t="str">
        <f>CONCATENATE(C293,D293,E293)</f>
        <v>OB199601</v>
      </c>
      <c r="G293" s="267" t="s">
        <v>303</v>
      </c>
      <c r="H293" s="213" t="s">
        <v>607</v>
      </c>
      <c r="I293" s="161" t="e">
        <f>VLOOKUP(A293,#REF!,6,FALSE)</f>
        <v>#REF!</v>
      </c>
      <c r="J293" s="161" t="s">
        <v>54</v>
      </c>
      <c r="K293" s="161">
        <v>1996</v>
      </c>
      <c r="L293" s="162"/>
      <c r="M293" s="163"/>
      <c r="N293" s="162"/>
      <c r="O293" s="164"/>
      <c r="P293" s="399" t="e">
        <f>#REF!</f>
        <v>#REF!</v>
      </c>
      <c r="Q293" s="399">
        <v>0</v>
      </c>
      <c r="R293" s="298"/>
      <c r="S293" s="128"/>
      <c r="T293" s="129"/>
      <c r="U293" s="129"/>
      <c r="V293" s="129" t="s">
        <v>352</v>
      </c>
      <c r="W293" s="129" t="s">
        <v>352</v>
      </c>
      <c r="X293" s="129" t="s">
        <v>352</v>
      </c>
      <c r="Y293" s="129" t="s">
        <v>352</v>
      </c>
      <c r="Z293" s="3" t="e">
        <f aca="true" t="shared" si="14" ref="Z293:Z316">IF(P293,12000)</f>
        <v>#REF!</v>
      </c>
    </row>
    <row r="294" spans="1:26" ht="13.5">
      <c r="A294" s="24" t="s">
        <v>1678</v>
      </c>
      <c r="B294" s="161" t="s">
        <v>54</v>
      </c>
      <c r="C294" s="94" t="s">
        <v>398</v>
      </c>
      <c r="D294" s="161">
        <v>1996</v>
      </c>
      <c r="E294" s="26" t="s">
        <v>2262</v>
      </c>
      <c r="F294" s="24" t="str">
        <f aca="true" t="shared" si="15" ref="F294:F324">CONCATENATE(C294,D294,E294)</f>
        <v>OB199602</v>
      </c>
      <c r="G294" s="267" t="s">
        <v>304</v>
      </c>
      <c r="H294" s="213" t="s">
        <v>608</v>
      </c>
      <c r="I294" s="161" t="e">
        <f>VLOOKUP(A294,#REF!,6,FALSE)</f>
        <v>#REF!</v>
      </c>
      <c r="J294" s="161" t="s">
        <v>54</v>
      </c>
      <c r="K294" s="161">
        <v>1996</v>
      </c>
      <c r="L294" s="162"/>
      <c r="M294" s="163"/>
      <c r="N294" s="162"/>
      <c r="O294" s="164"/>
      <c r="P294" s="399" t="e">
        <f>#REF!</f>
        <v>#REF!</v>
      </c>
      <c r="Q294" s="399">
        <v>0</v>
      </c>
      <c r="R294" s="314"/>
      <c r="S294" s="128">
        <v>12000</v>
      </c>
      <c r="T294" s="129">
        <v>12000</v>
      </c>
      <c r="U294" s="129"/>
      <c r="V294" s="129">
        <v>12000</v>
      </c>
      <c r="W294" s="129">
        <v>12000</v>
      </c>
      <c r="X294" s="129" t="s">
        <v>352</v>
      </c>
      <c r="Y294" s="129" t="s">
        <v>352</v>
      </c>
      <c r="Z294" s="3" t="e">
        <f t="shared" si="14"/>
        <v>#REF!</v>
      </c>
    </row>
    <row r="295" spans="1:26" ht="13.5">
      <c r="A295" s="24" t="s">
        <v>1679</v>
      </c>
      <c r="B295" s="161" t="s">
        <v>54</v>
      </c>
      <c r="C295" s="94" t="s">
        <v>398</v>
      </c>
      <c r="D295" s="161">
        <v>1996</v>
      </c>
      <c r="E295" s="26" t="s">
        <v>2264</v>
      </c>
      <c r="F295" s="24" t="str">
        <f t="shared" si="15"/>
        <v>OB199603</v>
      </c>
      <c r="G295" s="267" t="s">
        <v>436</v>
      </c>
      <c r="H295" s="213" t="s">
        <v>1064</v>
      </c>
      <c r="I295" s="161" t="e">
        <f>VLOOKUP(A295,#REF!,6,FALSE)</f>
        <v>#REF!</v>
      </c>
      <c r="J295" s="161" t="s">
        <v>54</v>
      </c>
      <c r="K295" s="161">
        <v>1996</v>
      </c>
      <c r="L295" s="162"/>
      <c r="M295" s="163"/>
      <c r="N295" s="162"/>
      <c r="O295" s="164"/>
      <c r="P295" s="399" t="e">
        <f>#REF!</f>
        <v>#REF!</v>
      </c>
      <c r="Q295" s="399">
        <v>0</v>
      </c>
      <c r="R295" s="296"/>
      <c r="S295" s="198"/>
      <c r="T295" s="295"/>
      <c r="U295" s="295"/>
      <c r="V295" s="129" t="s">
        <v>352</v>
      </c>
      <c r="W295" s="129" t="s">
        <v>352</v>
      </c>
      <c r="X295" s="129" t="s">
        <v>352</v>
      </c>
      <c r="Y295" s="129" t="s">
        <v>352</v>
      </c>
      <c r="Z295" s="3" t="e">
        <f t="shared" si="14"/>
        <v>#REF!</v>
      </c>
    </row>
    <row r="296" spans="1:26" ht="13.5">
      <c r="A296" s="24" t="s">
        <v>1680</v>
      </c>
      <c r="B296" s="161" t="s">
        <v>54</v>
      </c>
      <c r="C296" s="94" t="s">
        <v>398</v>
      </c>
      <c r="D296" s="161">
        <v>1996</v>
      </c>
      <c r="E296" s="26" t="s">
        <v>2266</v>
      </c>
      <c r="F296" s="24" t="str">
        <f t="shared" si="15"/>
        <v>OB199604</v>
      </c>
      <c r="G296" s="267" t="s">
        <v>55</v>
      </c>
      <c r="H296" s="213" t="s">
        <v>1513</v>
      </c>
      <c r="I296" s="161" t="e">
        <f>VLOOKUP(A296,#REF!,6,FALSE)</f>
        <v>#REF!</v>
      </c>
      <c r="J296" s="161" t="s">
        <v>54</v>
      </c>
      <c r="K296" s="161">
        <v>1996</v>
      </c>
      <c r="L296" s="162"/>
      <c r="M296" s="166"/>
      <c r="N296" s="167"/>
      <c r="O296" s="192" t="s">
        <v>3338</v>
      </c>
      <c r="P296" s="399" t="e">
        <f>#REF!</f>
        <v>#REF!</v>
      </c>
      <c r="Q296" s="399">
        <v>0</v>
      </c>
      <c r="R296" s="284">
        <v>12000</v>
      </c>
      <c r="S296" s="128">
        <v>12000</v>
      </c>
      <c r="T296" s="129"/>
      <c r="U296" s="129">
        <v>12000</v>
      </c>
      <c r="V296" s="129" t="s">
        <v>352</v>
      </c>
      <c r="W296" s="129">
        <v>0</v>
      </c>
      <c r="X296" s="129">
        <v>0</v>
      </c>
      <c r="Y296" s="129" t="s">
        <v>352</v>
      </c>
      <c r="Z296" s="3" t="e">
        <f t="shared" si="14"/>
        <v>#REF!</v>
      </c>
    </row>
    <row r="297" spans="1:26" ht="13.5">
      <c r="A297" s="24" t="s">
        <v>1681</v>
      </c>
      <c r="B297" s="161" t="s">
        <v>54</v>
      </c>
      <c r="C297" s="94" t="s">
        <v>398</v>
      </c>
      <c r="D297" s="161">
        <v>1996</v>
      </c>
      <c r="E297" s="26" t="s">
        <v>2268</v>
      </c>
      <c r="F297" s="24" t="str">
        <f t="shared" si="15"/>
        <v>OB199605</v>
      </c>
      <c r="G297" s="291" t="s">
        <v>314</v>
      </c>
      <c r="H297" s="292" t="s">
        <v>617</v>
      </c>
      <c r="I297" s="161" t="e">
        <f>VLOOKUP(A297,#REF!,6,FALSE)</f>
        <v>#REF!</v>
      </c>
      <c r="J297" s="161" t="s">
        <v>54</v>
      </c>
      <c r="K297" s="161">
        <v>1996</v>
      </c>
      <c r="L297" s="162"/>
      <c r="M297" s="166" t="s">
        <v>45</v>
      </c>
      <c r="N297" s="167"/>
      <c r="O297" s="192" t="s">
        <v>2889</v>
      </c>
      <c r="P297" s="399" t="e">
        <f>#REF!</f>
        <v>#REF!</v>
      </c>
      <c r="Q297" s="399">
        <v>0</v>
      </c>
      <c r="R297" s="284"/>
      <c r="S297" s="128">
        <v>12000</v>
      </c>
      <c r="T297" s="129">
        <v>12000</v>
      </c>
      <c r="U297" s="129">
        <v>12000</v>
      </c>
      <c r="V297" s="129" t="s">
        <v>352</v>
      </c>
      <c r="W297" s="129">
        <v>0</v>
      </c>
      <c r="X297" s="129">
        <v>0</v>
      </c>
      <c r="Y297" s="129" t="s">
        <v>352</v>
      </c>
      <c r="Z297" s="3" t="e">
        <f t="shared" si="14"/>
        <v>#REF!</v>
      </c>
    </row>
    <row r="298" spans="1:26" ht="13.5">
      <c r="A298" s="24" t="s">
        <v>1682</v>
      </c>
      <c r="B298" s="161" t="s">
        <v>54</v>
      </c>
      <c r="C298" s="94" t="s">
        <v>398</v>
      </c>
      <c r="D298" s="161">
        <v>1996</v>
      </c>
      <c r="E298" s="26" t="s">
        <v>2270</v>
      </c>
      <c r="F298" s="24" t="str">
        <f t="shared" si="15"/>
        <v>OB199606</v>
      </c>
      <c r="G298" s="267" t="s">
        <v>305</v>
      </c>
      <c r="H298" s="213" t="s">
        <v>609</v>
      </c>
      <c r="I298" s="161" t="e">
        <f>VLOOKUP(A298,#REF!,6,FALSE)</f>
        <v>#REF!</v>
      </c>
      <c r="J298" s="161" t="s">
        <v>54</v>
      </c>
      <c r="K298" s="161">
        <v>1996</v>
      </c>
      <c r="L298" s="162"/>
      <c r="M298" s="163"/>
      <c r="N298" s="162"/>
      <c r="O298" s="164"/>
      <c r="P298" s="399" t="e">
        <f>#REF!</f>
        <v>#REF!</v>
      </c>
      <c r="Q298" s="399">
        <v>0</v>
      </c>
      <c r="R298" s="296">
        <v>12000</v>
      </c>
      <c r="S298" s="198"/>
      <c r="T298" s="295"/>
      <c r="U298" s="295"/>
      <c r="V298" s="129">
        <v>12000</v>
      </c>
      <c r="W298" s="129">
        <v>0</v>
      </c>
      <c r="X298" s="129" t="s">
        <v>352</v>
      </c>
      <c r="Y298" s="129">
        <v>12000</v>
      </c>
      <c r="Z298" s="3" t="e">
        <f t="shared" si="14"/>
        <v>#REF!</v>
      </c>
    </row>
    <row r="299" spans="1:26" ht="13.5">
      <c r="A299" s="24" t="s">
        <v>1683</v>
      </c>
      <c r="B299" s="161" t="s">
        <v>54</v>
      </c>
      <c r="C299" s="94" t="s">
        <v>398</v>
      </c>
      <c r="D299" s="161">
        <v>1996</v>
      </c>
      <c r="E299" s="26" t="s">
        <v>2271</v>
      </c>
      <c r="F299" s="24" t="str">
        <f t="shared" si="15"/>
        <v>OB199607</v>
      </c>
      <c r="G299" s="267" t="s">
        <v>306</v>
      </c>
      <c r="H299" s="213" t="s">
        <v>610</v>
      </c>
      <c r="I299" s="161" t="e">
        <f>VLOOKUP(A299,#REF!,6,FALSE)</f>
        <v>#REF!</v>
      </c>
      <c r="J299" s="161" t="s">
        <v>54</v>
      </c>
      <c r="K299" s="161">
        <v>1996</v>
      </c>
      <c r="L299" s="162"/>
      <c r="M299" s="163"/>
      <c r="N299" s="162"/>
      <c r="O299" s="164"/>
      <c r="P299" s="399" t="e">
        <f>#REF!</f>
        <v>#REF!</v>
      </c>
      <c r="Q299" s="399">
        <v>0</v>
      </c>
      <c r="R299" s="296"/>
      <c r="S299" s="198"/>
      <c r="T299" s="129">
        <v>12000</v>
      </c>
      <c r="U299" s="295"/>
      <c r="V299" s="129">
        <v>12000</v>
      </c>
      <c r="W299" s="129">
        <v>12000</v>
      </c>
      <c r="X299" s="129" t="s">
        <v>352</v>
      </c>
      <c r="Y299" s="129" t="s">
        <v>352</v>
      </c>
      <c r="Z299" s="3" t="e">
        <f t="shared" si="14"/>
        <v>#REF!</v>
      </c>
    </row>
    <row r="300" spans="1:26" ht="13.5">
      <c r="A300" s="24" t="s">
        <v>1684</v>
      </c>
      <c r="B300" s="161" t="s">
        <v>54</v>
      </c>
      <c r="C300" s="94" t="s">
        <v>398</v>
      </c>
      <c r="D300" s="161">
        <v>1996</v>
      </c>
      <c r="E300" s="26" t="s">
        <v>2272</v>
      </c>
      <c r="F300" s="24" t="str">
        <f t="shared" si="15"/>
        <v>OB199608</v>
      </c>
      <c r="G300" s="267" t="s">
        <v>512</v>
      </c>
      <c r="H300" s="213" t="s">
        <v>601</v>
      </c>
      <c r="I300" s="161" t="e">
        <f>VLOOKUP(A300,#REF!,6,FALSE)</f>
        <v>#REF!</v>
      </c>
      <c r="J300" s="161" t="s">
        <v>54</v>
      </c>
      <c r="K300" s="161">
        <v>1996</v>
      </c>
      <c r="L300" s="162"/>
      <c r="M300" s="166"/>
      <c r="N300" s="167"/>
      <c r="O300" s="192"/>
      <c r="P300" s="399" t="e">
        <f>#REF!</f>
        <v>#REF!</v>
      </c>
      <c r="Q300" s="399">
        <v>0</v>
      </c>
      <c r="R300" s="284"/>
      <c r="S300" s="128">
        <v>12000</v>
      </c>
      <c r="T300" s="129">
        <v>12000</v>
      </c>
      <c r="U300" s="129"/>
      <c r="V300" s="129" t="s">
        <v>352</v>
      </c>
      <c r="W300" s="129" t="s">
        <v>352</v>
      </c>
      <c r="X300" s="129" t="s">
        <v>352</v>
      </c>
      <c r="Y300" s="129" t="s">
        <v>352</v>
      </c>
      <c r="Z300" s="3" t="e">
        <f t="shared" si="14"/>
        <v>#REF!</v>
      </c>
    </row>
    <row r="301" spans="1:26" ht="13.5">
      <c r="A301" s="24" t="s">
        <v>1685</v>
      </c>
      <c r="B301" s="161" t="s">
        <v>54</v>
      </c>
      <c r="C301" s="94" t="s">
        <v>398</v>
      </c>
      <c r="D301" s="161">
        <v>1996</v>
      </c>
      <c r="E301" s="26" t="s">
        <v>2273</v>
      </c>
      <c r="F301" s="24" t="str">
        <f t="shared" si="15"/>
        <v>OB199609</v>
      </c>
      <c r="G301" s="267" t="s">
        <v>307</v>
      </c>
      <c r="H301" s="213" t="s">
        <v>684</v>
      </c>
      <c r="I301" s="161" t="e">
        <f>VLOOKUP(A301,#REF!,6,FALSE)</f>
        <v>#REF!</v>
      </c>
      <c r="J301" s="161" t="s">
        <v>54</v>
      </c>
      <c r="K301" s="161">
        <v>1996</v>
      </c>
      <c r="L301" s="162"/>
      <c r="M301" s="163"/>
      <c r="N301" s="162"/>
      <c r="O301" s="164"/>
      <c r="P301" s="399" t="e">
        <f>#REF!</f>
        <v>#REF!</v>
      </c>
      <c r="Q301" s="399">
        <v>0</v>
      </c>
      <c r="R301" s="296">
        <v>12000</v>
      </c>
      <c r="S301" s="198"/>
      <c r="T301" s="295"/>
      <c r="U301" s="295"/>
      <c r="V301" s="129" t="s">
        <v>352</v>
      </c>
      <c r="W301" s="129" t="s">
        <v>352</v>
      </c>
      <c r="X301" s="129" t="s">
        <v>352</v>
      </c>
      <c r="Y301" s="129" t="s">
        <v>352</v>
      </c>
      <c r="Z301" s="3" t="e">
        <f t="shared" si="14"/>
        <v>#REF!</v>
      </c>
    </row>
    <row r="302" spans="1:26" ht="13.5">
      <c r="A302" s="24" t="s">
        <v>1686</v>
      </c>
      <c r="B302" s="161" t="s">
        <v>54</v>
      </c>
      <c r="C302" s="94" t="s">
        <v>398</v>
      </c>
      <c r="D302" s="161">
        <v>1996</v>
      </c>
      <c r="E302" s="26" t="s">
        <v>2274</v>
      </c>
      <c r="F302" s="24" t="str">
        <f t="shared" si="15"/>
        <v>OB199610</v>
      </c>
      <c r="G302" s="267" t="s">
        <v>206</v>
      </c>
      <c r="H302" s="213" t="s">
        <v>603</v>
      </c>
      <c r="I302" s="161" t="e">
        <f>VLOOKUP(A302,#REF!,6,FALSE)</f>
        <v>#REF!</v>
      </c>
      <c r="J302" s="161" t="s">
        <v>54</v>
      </c>
      <c r="K302" s="161">
        <v>1996</v>
      </c>
      <c r="L302" s="162"/>
      <c r="M302" s="163"/>
      <c r="N302" s="162"/>
      <c r="O302" s="164"/>
      <c r="P302" s="399" t="e">
        <f>#REF!</f>
        <v>#REF!</v>
      </c>
      <c r="Q302" s="399">
        <v>0</v>
      </c>
      <c r="R302" s="284"/>
      <c r="S302" s="128"/>
      <c r="T302" s="129"/>
      <c r="U302" s="129"/>
      <c r="V302" s="129">
        <v>0</v>
      </c>
      <c r="W302" s="129">
        <v>0</v>
      </c>
      <c r="X302" s="129" t="s">
        <v>352</v>
      </c>
      <c r="Y302" s="129">
        <v>12000</v>
      </c>
      <c r="Z302" s="3" t="e">
        <f t="shared" si="14"/>
        <v>#REF!</v>
      </c>
    </row>
    <row r="303" spans="1:26" ht="13.5">
      <c r="A303" s="24" t="s">
        <v>1687</v>
      </c>
      <c r="B303" s="161" t="s">
        <v>54</v>
      </c>
      <c r="C303" s="94" t="s">
        <v>398</v>
      </c>
      <c r="D303" s="161">
        <v>1996</v>
      </c>
      <c r="E303" s="26" t="s">
        <v>2275</v>
      </c>
      <c r="F303" s="24" t="str">
        <f t="shared" si="15"/>
        <v>OB199611</v>
      </c>
      <c r="G303" s="358" t="s">
        <v>3339</v>
      </c>
      <c r="H303" s="358" t="s">
        <v>1077</v>
      </c>
      <c r="I303" s="161" t="e">
        <f>VLOOKUP(A303,#REF!,6,FALSE)</f>
        <v>#REF!</v>
      </c>
      <c r="J303" s="161" t="s">
        <v>54</v>
      </c>
      <c r="K303" s="161">
        <v>1996</v>
      </c>
      <c r="L303" s="162"/>
      <c r="M303" s="163"/>
      <c r="N303" s="162"/>
      <c r="O303" s="164"/>
      <c r="P303" s="399" t="e">
        <f>#REF!</f>
        <v>#REF!</v>
      </c>
      <c r="Q303" s="399">
        <v>0</v>
      </c>
      <c r="R303" s="284">
        <v>12000</v>
      </c>
      <c r="S303" s="128">
        <v>12000</v>
      </c>
      <c r="T303" s="295"/>
      <c r="U303" s="295"/>
      <c r="V303" s="129" t="s">
        <v>352</v>
      </c>
      <c r="W303" s="129" t="s">
        <v>352</v>
      </c>
      <c r="X303" s="129" t="s">
        <v>352</v>
      </c>
      <c r="Y303" s="129" t="s">
        <v>352</v>
      </c>
      <c r="Z303" s="3" t="e">
        <f t="shared" si="14"/>
        <v>#REF!</v>
      </c>
    </row>
    <row r="304" spans="1:26" ht="13.5">
      <c r="A304" s="24" t="s">
        <v>1688</v>
      </c>
      <c r="B304" s="161" t="s">
        <v>54</v>
      </c>
      <c r="C304" s="94" t="s">
        <v>398</v>
      </c>
      <c r="D304" s="161">
        <v>1996</v>
      </c>
      <c r="E304" s="26" t="s">
        <v>2276</v>
      </c>
      <c r="F304" s="24" t="str">
        <f t="shared" si="15"/>
        <v>OB199612</v>
      </c>
      <c r="G304" s="267" t="s">
        <v>207</v>
      </c>
      <c r="H304" s="213" t="s">
        <v>363</v>
      </c>
      <c r="I304" s="161" t="e">
        <f>VLOOKUP(A304,#REF!,6,FALSE)</f>
        <v>#REF!</v>
      </c>
      <c r="J304" s="161" t="s">
        <v>54</v>
      </c>
      <c r="K304" s="161">
        <v>1996</v>
      </c>
      <c r="L304" s="162"/>
      <c r="M304" s="163"/>
      <c r="N304" s="162"/>
      <c r="O304" s="164"/>
      <c r="P304" s="399" t="e">
        <f>#REF!</f>
        <v>#REF!</v>
      </c>
      <c r="Q304" s="399">
        <v>0</v>
      </c>
      <c r="R304" s="296"/>
      <c r="S304" s="198">
        <v>12000</v>
      </c>
      <c r="T304" s="295"/>
      <c r="U304" s="295">
        <v>12000</v>
      </c>
      <c r="V304" s="129" t="s">
        <v>352</v>
      </c>
      <c r="W304" s="129">
        <v>12000</v>
      </c>
      <c r="X304" s="129" t="s">
        <v>352</v>
      </c>
      <c r="Y304" s="129" t="s">
        <v>352</v>
      </c>
      <c r="Z304" s="3" t="e">
        <f t="shared" si="14"/>
        <v>#REF!</v>
      </c>
    </row>
    <row r="305" spans="1:26" ht="21">
      <c r="A305" s="24" t="s">
        <v>1689</v>
      </c>
      <c r="B305" s="161" t="s">
        <v>54</v>
      </c>
      <c r="C305" s="94" t="s">
        <v>398</v>
      </c>
      <c r="D305" s="161">
        <v>1996</v>
      </c>
      <c r="E305" s="26" t="s">
        <v>2277</v>
      </c>
      <c r="F305" s="24" t="str">
        <f t="shared" si="15"/>
        <v>OB199613</v>
      </c>
      <c r="G305" s="267" t="s">
        <v>3340</v>
      </c>
      <c r="H305" s="213" t="s">
        <v>611</v>
      </c>
      <c r="I305" s="161" t="e">
        <f>VLOOKUP(A305,#REF!,6,FALSE)</f>
        <v>#REF!</v>
      </c>
      <c r="J305" s="161" t="s">
        <v>54</v>
      </c>
      <c r="K305" s="161">
        <v>1996</v>
      </c>
      <c r="L305" s="162"/>
      <c r="M305" s="163"/>
      <c r="N305" s="162"/>
      <c r="O305" s="164"/>
      <c r="P305" s="399" t="e">
        <f>#REF!</f>
        <v>#REF!</v>
      </c>
      <c r="Q305" s="399">
        <v>0</v>
      </c>
      <c r="R305" s="284">
        <v>12000</v>
      </c>
      <c r="S305" s="128">
        <v>12000</v>
      </c>
      <c r="T305" s="129">
        <v>12000</v>
      </c>
      <c r="U305" s="129"/>
      <c r="V305" s="129">
        <v>12000</v>
      </c>
      <c r="W305" s="129">
        <v>12000</v>
      </c>
      <c r="X305" s="129" t="s">
        <v>352</v>
      </c>
      <c r="Y305" s="129">
        <v>0</v>
      </c>
      <c r="Z305" s="3" t="e">
        <f t="shared" si="14"/>
        <v>#REF!</v>
      </c>
    </row>
    <row r="306" spans="1:26" ht="13.5">
      <c r="A306" s="24" t="s">
        <v>1690</v>
      </c>
      <c r="B306" s="161" t="s">
        <v>54</v>
      </c>
      <c r="C306" s="94" t="s">
        <v>398</v>
      </c>
      <c r="D306" s="161">
        <v>1996</v>
      </c>
      <c r="E306" s="26" t="s">
        <v>2278</v>
      </c>
      <c r="F306" s="24" t="str">
        <f t="shared" si="15"/>
        <v>OB199614</v>
      </c>
      <c r="G306" s="267" t="s">
        <v>208</v>
      </c>
      <c r="H306" s="213" t="s">
        <v>2732</v>
      </c>
      <c r="I306" s="161" t="e">
        <f>VLOOKUP(A306,#REF!,6,FALSE)</f>
        <v>#REF!</v>
      </c>
      <c r="J306" s="161" t="s">
        <v>54</v>
      </c>
      <c r="K306" s="161">
        <v>1996</v>
      </c>
      <c r="L306" s="162"/>
      <c r="M306" s="163"/>
      <c r="N306" s="162"/>
      <c r="O306" s="164"/>
      <c r="P306" s="399" t="e">
        <f>#REF!</f>
        <v>#REF!</v>
      </c>
      <c r="Q306" s="399">
        <v>0</v>
      </c>
      <c r="R306" s="296"/>
      <c r="S306" s="198"/>
      <c r="T306" s="295"/>
      <c r="U306" s="295">
        <v>12000</v>
      </c>
      <c r="V306" s="129">
        <v>0</v>
      </c>
      <c r="W306" s="129">
        <v>0</v>
      </c>
      <c r="X306" s="129" t="s">
        <v>352</v>
      </c>
      <c r="Y306" s="129">
        <v>12000</v>
      </c>
      <c r="Z306" s="3" t="e">
        <f t="shared" si="14"/>
        <v>#REF!</v>
      </c>
    </row>
    <row r="307" spans="1:26" ht="13.5">
      <c r="A307" s="24" t="s">
        <v>1691</v>
      </c>
      <c r="B307" s="161" t="s">
        <v>54</v>
      </c>
      <c r="C307" s="94" t="s">
        <v>398</v>
      </c>
      <c r="D307" s="161">
        <v>1996</v>
      </c>
      <c r="E307" s="26" t="s">
        <v>2279</v>
      </c>
      <c r="F307" s="24" t="str">
        <f t="shared" si="15"/>
        <v>OB199615</v>
      </c>
      <c r="G307" s="267" t="s">
        <v>308</v>
      </c>
      <c r="H307" s="213" t="s">
        <v>612</v>
      </c>
      <c r="I307" s="161" t="e">
        <f>VLOOKUP(A307,#REF!,6,FALSE)</f>
        <v>#REF!</v>
      </c>
      <c r="J307" s="161" t="s">
        <v>54</v>
      </c>
      <c r="K307" s="161">
        <v>1996</v>
      </c>
      <c r="L307" s="162"/>
      <c r="M307" s="163"/>
      <c r="N307" s="162"/>
      <c r="O307" s="164"/>
      <c r="P307" s="399" t="e">
        <f>#REF!</f>
        <v>#REF!</v>
      </c>
      <c r="Q307" s="399">
        <v>0</v>
      </c>
      <c r="R307" s="284">
        <v>12000</v>
      </c>
      <c r="S307" s="128"/>
      <c r="T307" s="129"/>
      <c r="U307" s="129"/>
      <c r="V307" s="129" t="s">
        <v>352</v>
      </c>
      <c r="W307" s="129" t="s">
        <v>352</v>
      </c>
      <c r="X307" s="129" t="s">
        <v>352</v>
      </c>
      <c r="Y307" s="129">
        <v>0</v>
      </c>
      <c r="Z307" s="3" t="e">
        <f t="shared" si="14"/>
        <v>#REF!</v>
      </c>
    </row>
    <row r="308" spans="1:26" ht="13.5">
      <c r="A308" s="24" t="s">
        <v>1692</v>
      </c>
      <c r="B308" s="161" t="s">
        <v>54</v>
      </c>
      <c r="C308" s="94" t="s">
        <v>398</v>
      </c>
      <c r="D308" s="161">
        <v>1996</v>
      </c>
      <c r="E308" s="26" t="s">
        <v>2280</v>
      </c>
      <c r="F308" s="24" t="str">
        <f t="shared" si="15"/>
        <v>OB199616</v>
      </c>
      <c r="G308" s="267" t="s">
        <v>309</v>
      </c>
      <c r="H308" s="213" t="s">
        <v>613</v>
      </c>
      <c r="I308" s="161" t="e">
        <f>VLOOKUP(A308,#REF!,6,FALSE)</f>
        <v>#REF!</v>
      </c>
      <c r="J308" s="161" t="s">
        <v>54</v>
      </c>
      <c r="K308" s="161">
        <v>1996</v>
      </c>
      <c r="L308" s="162"/>
      <c r="M308" s="166" t="s">
        <v>45</v>
      </c>
      <c r="N308" s="167"/>
      <c r="O308" s="192" t="s">
        <v>2889</v>
      </c>
      <c r="P308" s="399" t="e">
        <f>#REF!</f>
        <v>#REF!</v>
      </c>
      <c r="Q308" s="399">
        <v>0</v>
      </c>
      <c r="R308" s="284">
        <v>12000</v>
      </c>
      <c r="S308" s="128">
        <v>12000</v>
      </c>
      <c r="T308" s="129">
        <v>12000</v>
      </c>
      <c r="U308" s="129">
        <v>12000</v>
      </c>
      <c r="V308" s="129">
        <v>0</v>
      </c>
      <c r="W308" s="129">
        <v>0</v>
      </c>
      <c r="X308" s="129" t="s">
        <v>352</v>
      </c>
      <c r="Y308" s="129">
        <v>12000</v>
      </c>
      <c r="Z308" s="3" t="e">
        <f t="shared" si="14"/>
        <v>#REF!</v>
      </c>
    </row>
    <row r="309" spans="1:26" ht="13.5">
      <c r="A309" s="24" t="s">
        <v>1693</v>
      </c>
      <c r="B309" s="161" t="s">
        <v>54</v>
      </c>
      <c r="C309" s="94" t="s">
        <v>398</v>
      </c>
      <c r="D309" s="161">
        <v>1996</v>
      </c>
      <c r="E309" s="26" t="s">
        <v>2281</v>
      </c>
      <c r="F309" s="24" t="str">
        <f t="shared" si="15"/>
        <v>OB199617</v>
      </c>
      <c r="G309" s="267" t="s">
        <v>310</v>
      </c>
      <c r="H309" s="213" t="s">
        <v>614</v>
      </c>
      <c r="I309" s="161" t="e">
        <f>VLOOKUP(A309,#REF!,6,FALSE)</f>
        <v>#REF!</v>
      </c>
      <c r="J309" s="161" t="s">
        <v>54</v>
      </c>
      <c r="K309" s="161">
        <v>1996</v>
      </c>
      <c r="L309" s="162"/>
      <c r="M309" s="166" t="s">
        <v>45</v>
      </c>
      <c r="N309" s="167"/>
      <c r="O309" s="192"/>
      <c r="P309" s="399" t="e">
        <f>#REF!</f>
        <v>#REF!</v>
      </c>
      <c r="Q309" s="399">
        <v>0</v>
      </c>
      <c r="R309" s="284">
        <v>12000</v>
      </c>
      <c r="S309" s="128">
        <v>12000</v>
      </c>
      <c r="T309" s="129">
        <v>12000</v>
      </c>
      <c r="U309" s="129">
        <v>12000</v>
      </c>
      <c r="V309" s="129">
        <v>0</v>
      </c>
      <c r="W309" s="129">
        <v>0</v>
      </c>
      <c r="X309" s="129" t="s">
        <v>352</v>
      </c>
      <c r="Y309" s="129">
        <v>12000</v>
      </c>
      <c r="Z309" s="3" t="e">
        <f t="shared" si="14"/>
        <v>#REF!</v>
      </c>
    </row>
    <row r="310" spans="1:26" ht="13.5">
      <c r="A310" s="24" t="s">
        <v>1694</v>
      </c>
      <c r="B310" s="161" t="s">
        <v>54</v>
      </c>
      <c r="C310" s="94" t="s">
        <v>398</v>
      </c>
      <c r="D310" s="161">
        <v>1996</v>
      </c>
      <c r="E310" s="26" t="s">
        <v>2282</v>
      </c>
      <c r="F310" s="24" t="str">
        <f t="shared" si="15"/>
        <v>OB199618</v>
      </c>
      <c r="G310" s="267" t="s">
        <v>209</v>
      </c>
      <c r="H310" s="213" t="s">
        <v>604</v>
      </c>
      <c r="I310" s="161" t="e">
        <f>VLOOKUP(A310,#REF!,6,FALSE)</f>
        <v>#REF!</v>
      </c>
      <c r="J310" s="161" t="s">
        <v>54</v>
      </c>
      <c r="K310" s="161">
        <v>1996</v>
      </c>
      <c r="L310" s="162"/>
      <c r="M310" s="163"/>
      <c r="N310" s="162"/>
      <c r="O310" s="164"/>
      <c r="P310" s="399" t="e">
        <f>#REF!</f>
        <v>#REF!</v>
      </c>
      <c r="Q310" s="399">
        <v>0</v>
      </c>
      <c r="R310" s="284"/>
      <c r="S310" s="128"/>
      <c r="T310" s="129"/>
      <c r="U310" s="129"/>
      <c r="V310" s="129" t="s">
        <v>352</v>
      </c>
      <c r="W310" s="129" t="s">
        <v>352</v>
      </c>
      <c r="X310" s="129" t="s">
        <v>352</v>
      </c>
      <c r="Y310" s="129" t="s">
        <v>352</v>
      </c>
      <c r="Z310" s="3" t="e">
        <f t="shared" si="14"/>
        <v>#REF!</v>
      </c>
    </row>
    <row r="311" spans="1:26" ht="13.5">
      <c r="A311" s="24" t="s">
        <v>1695</v>
      </c>
      <c r="B311" s="161" t="s">
        <v>54</v>
      </c>
      <c r="C311" s="94" t="s">
        <v>398</v>
      </c>
      <c r="D311" s="161">
        <v>1996</v>
      </c>
      <c r="E311" s="26" t="s">
        <v>2283</v>
      </c>
      <c r="F311" s="24" t="str">
        <f t="shared" si="15"/>
        <v>OB199619</v>
      </c>
      <c r="G311" s="267" t="s">
        <v>3341</v>
      </c>
      <c r="H311" s="213" t="s">
        <v>616</v>
      </c>
      <c r="I311" s="161" t="e">
        <f>VLOOKUP(A311,#REF!,6,FALSE)</f>
        <v>#REF!</v>
      </c>
      <c r="J311" s="161" t="s">
        <v>54</v>
      </c>
      <c r="K311" s="161">
        <v>1996</v>
      </c>
      <c r="L311" s="162"/>
      <c r="M311" s="163"/>
      <c r="N311" s="162"/>
      <c r="O311" s="164"/>
      <c r="P311" s="399" t="e">
        <f>#REF!</f>
        <v>#REF!</v>
      </c>
      <c r="Q311" s="399">
        <v>0</v>
      </c>
      <c r="R311" s="284"/>
      <c r="S311" s="128"/>
      <c r="T311" s="129"/>
      <c r="U311" s="129"/>
      <c r="V311" s="129">
        <v>0</v>
      </c>
      <c r="W311" s="129">
        <v>0</v>
      </c>
      <c r="X311" s="129" t="s">
        <v>352</v>
      </c>
      <c r="Y311" s="129">
        <v>12000</v>
      </c>
      <c r="Z311" s="3" t="e">
        <f t="shared" si="14"/>
        <v>#REF!</v>
      </c>
    </row>
    <row r="312" spans="1:26" ht="13.5">
      <c r="A312" s="24" t="s">
        <v>1696</v>
      </c>
      <c r="B312" s="161" t="s">
        <v>54</v>
      </c>
      <c r="C312" s="94" t="s">
        <v>398</v>
      </c>
      <c r="D312" s="161">
        <v>1996</v>
      </c>
      <c r="E312" s="26" t="s">
        <v>2284</v>
      </c>
      <c r="F312" s="24" t="str">
        <f t="shared" si="15"/>
        <v>OB199620</v>
      </c>
      <c r="G312" s="267" t="s">
        <v>312</v>
      </c>
      <c r="H312" s="213" t="s">
        <v>1122</v>
      </c>
      <c r="I312" s="161" t="e">
        <f>VLOOKUP(A312,#REF!,6,FALSE)</f>
        <v>#REF!</v>
      </c>
      <c r="J312" s="161" t="s">
        <v>54</v>
      </c>
      <c r="K312" s="161">
        <v>1996</v>
      </c>
      <c r="L312" s="162"/>
      <c r="M312" s="163"/>
      <c r="N312" s="162"/>
      <c r="O312" s="164"/>
      <c r="P312" s="399" t="e">
        <f>#REF!</f>
        <v>#REF!</v>
      </c>
      <c r="Q312" s="399">
        <v>0</v>
      </c>
      <c r="R312" s="284">
        <v>12000</v>
      </c>
      <c r="S312" s="128"/>
      <c r="T312" s="129"/>
      <c r="U312" s="129"/>
      <c r="V312" s="129" t="s">
        <v>352</v>
      </c>
      <c r="W312" s="129">
        <v>12000</v>
      </c>
      <c r="X312" s="129" t="s">
        <v>352</v>
      </c>
      <c r="Y312" s="129" t="s">
        <v>352</v>
      </c>
      <c r="Z312" s="3" t="e">
        <f t="shared" si="14"/>
        <v>#REF!</v>
      </c>
    </row>
    <row r="313" spans="1:26" ht="13.5">
      <c r="A313" s="24" t="s">
        <v>1697</v>
      </c>
      <c r="B313" s="161" t="s">
        <v>54</v>
      </c>
      <c r="C313" s="94" t="s">
        <v>398</v>
      </c>
      <c r="D313" s="161">
        <v>1996</v>
      </c>
      <c r="E313" s="26" t="s">
        <v>2285</v>
      </c>
      <c r="F313" s="24" t="str">
        <f t="shared" si="15"/>
        <v>OB199621</v>
      </c>
      <c r="G313" s="267" t="s">
        <v>311</v>
      </c>
      <c r="H313" s="213" t="s">
        <v>615</v>
      </c>
      <c r="I313" s="161" t="e">
        <f>VLOOKUP(A313,#REF!,6,FALSE)</f>
        <v>#REF!</v>
      </c>
      <c r="J313" s="161" t="s">
        <v>54</v>
      </c>
      <c r="K313" s="161">
        <v>1996</v>
      </c>
      <c r="L313" s="162"/>
      <c r="M313" s="163"/>
      <c r="N313" s="162"/>
      <c r="O313" s="164" t="s">
        <v>3342</v>
      </c>
      <c r="P313" s="399" t="e">
        <f>#REF!</f>
        <v>#REF!</v>
      </c>
      <c r="Q313" s="399">
        <v>0</v>
      </c>
      <c r="R313" s="284"/>
      <c r="S313" s="128">
        <v>12000</v>
      </c>
      <c r="T313" s="129">
        <v>12000</v>
      </c>
      <c r="U313" s="129">
        <v>12000</v>
      </c>
      <c r="V313" s="129">
        <v>0</v>
      </c>
      <c r="W313" s="129">
        <v>0</v>
      </c>
      <c r="X313" s="129" t="s">
        <v>352</v>
      </c>
      <c r="Y313" s="129">
        <v>12000</v>
      </c>
      <c r="Z313" s="3" t="e">
        <f t="shared" si="14"/>
        <v>#REF!</v>
      </c>
    </row>
    <row r="314" spans="1:26" ht="13.5">
      <c r="A314" s="24" t="s">
        <v>1698</v>
      </c>
      <c r="B314" s="161" t="s">
        <v>54</v>
      </c>
      <c r="C314" s="94" t="s">
        <v>398</v>
      </c>
      <c r="D314" s="161">
        <v>1996</v>
      </c>
      <c r="E314" s="26" t="s">
        <v>2286</v>
      </c>
      <c r="F314" s="24" t="str">
        <f t="shared" si="15"/>
        <v>OB199622</v>
      </c>
      <c r="G314" s="267" t="s">
        <v>210</v>
      </c>
      <c r="H314" s="213" t="s">
        <v>2733</v>
      </c>
      <c r="I314" s="161" t="e">
        <f>VLOOKUP(A314,#REF!,6,FALSE)</f>
        <v>#REF!</v>
      </c>
      <c r="J314" s="161" t="s">
        <v>54</v>
      </c>
      <c r="K314" s="161">
        <v>1996</v>
      </c>
      <c r="L314" s="162"/>
      <c r="M314" s="163"/>
      <c r="N314" s="162"/>
      <c r="O314" s="164"/>
      <c r="P314" s="399" t="e">
        <f>#REF!</f>
        <v>#REF!</v>
      </c>
      <c r="Q314" s="399">
        <v>0</v>
      </c>
      <c r="R314" s="284"/>
      <c r="S314" s="128"/>
      <c r="T314" s="129"/>
      <c r="U314" s="129"/>
      <c r="V314" s="129" t="s">
        <v>352</v>
      </c>
      <c r="W314" s="129" t="s">
        <v>352</v>
      </c>
      <c r="X314" s="129" t="s">
        <v>352</v>
      </c>
      <c r="Y314" s="129" t="s">
        <v>352</v>
      </c>
      <c r="Z314" s="3" t="e">
        <f t="shared" si="14"/>
        <v>#REF!</v>
      </c>
    </row>
    <row r="315" spans="1:26" ht="13.5">
      <c r="A315" s="24" t="s">
        <v>1699</v>
      </c>
      <c r="B315" s="161" t="s">
        <v>54</v>
      </c>
      <c r="C315" s="94" t="s">
        <v>398</v>
      </c>
      <c r="D315" s="161">
        <v>1996</v>
      </c>
      <c r="E315" s="26" t="s">
        <v>2287</v>
      </c>
      <c r="F315" s="24" t="str">
        <f t="shared" si="15"/>
        <v>OB199623</v>
      </c>
      <c r="G315" s="306" t="s">
        <v>211</v>
      </c>
      <c r="H315" s="256" t="s">
        <v>2734</v>
      </c>
      <c r="I315" s="161" t="e">
        <f>VLOOKUP(A315,#REF!,6,FALSE)</f>
        <v>#REF!</v>
      </c>
      <c r="J315" s="161" t="s">
        <v>54</v>
      </c>
      <c r="K315" s="161">
        <v>1996</v>
      </c>
      <c r="L315" s="162"/>
      <c r="M315" s="163"/>
      <c r="N315" s="162"/>
      <c r="O315" s="164"/>
      <c r="P315" s="399" t="e">
        <f>#REF!</f>
        <v>#REF!</v>
      </c>
      <c r="Q315" s="399">
        <v>0</v>
      </c>
      <c r="R315" s="284">
        <v>12000</v>
      </c>
      <c r="S315" s="128">
        <v>12000</v>
      </c>
      <c r="T315" s="129">
        <v>12000</v>
      </c>
      <c r="U315" s="129">
        <v>12000</v>
      </c>
      <c r="V315" s="129">
        <v>12000</v>
      </c>
      <c r="W315" s="129" t="s">
        <v>352</v>
      </c>
      <c r="X315" s="129" t="s">
        <v>352</v>
      </c>
      <c r="Y315" s="129" t="s">
        <v>352</v>
      </c>
      <c r="Z315" s="3" t="e">
        <f t="shared" si="14"/>
        <v>#REF!</v>
      </c>
    </row>
    <row r="316" spans="1:26" ht="13.5">
      <c r="A316" s="24" t="s">
        <v>1700</v>
      </c>
      <c r="B316" s="161" t="s">
        <v>54</v>
      </c>
      <c r="C316" s="94" t="s">
        <v>398</v>
      </c>
      <c r="D316" s="161">
        <v>1996</v>
      </c>
      <c r="E316" s="26" t="s">
        <v>2288</v>
      </c>
      <c r="F316" s="24" t="str">
        <f t="shared" si="15"/>
        <v>OB199624</v>
      </c>
      <c r="G316" s="267" t="s">
        <v>3343</v>
      </c>
      <c r="H316" s="213" t="s">
        <v>2705</v>
      </c>
      <c r="I316" s="161" t="e">
        <f>VLOOKUP(A316,#REF!,6,FALSE)</f>
        <v>#REF!</v>
      </c>
      <c r="J316" s="161" t="s">
        <v>54</v>
      </c>
      <c r="K316" s="161">
        <v>1996</v>
      </c>
      <c r="L316" s="162"/>
      <c r="M316" s="163"/>
      <c r="N316" s="162"/>
      <c r="O316" s="164"/>
      <c r="P316" s="399" t="e">
        <f>#REF!</f>
        <v>#REF!</v>
      </c>
      <c r="Q316" s="399">
        <v>0</v>
      </c>
      <c r="R316" s="284"/>
      <c r="S316" s="128"/>
      <c r="T316" s="129"/>
      <c r="U316" s="129"/>
      <c r="V316" s="129" t="s">
        <v>352</v>
      </c>
      <c r="W316" s="129" t="s">
        <v>352</v>
      </c>
      <c r="X316" s="129" t="s">
        <v>352</v>
      </c>
      <c r="Y316" s="129" t="s">
        <v>352</v>
      </c>
      <c r="Z316" s="3" t="e">
        <f t="shared" si="14"/>
        <v>#REF!</v>
      </c>
    </row>
    <row r="317" spans="1:25" ht="13.5">
      <c r="A317" s="24" t="s">
        <v>1701</v>
      </c>
      <c r="B317" s="161" t="s">
        <v>54</v>
      </c>
      <c r="C317" s="94" t="s">
        <v>398</v>
      </c>
      <c r="D317" s="161">
        <v>1996</v>
      </c>
      <c r="E317" s="26" t="s">
        <v>2289</v>
      </c>
      <c r="F317" s="24" t="str">
        <f>CONCATENATE(C317,D317,E317)</f>
        <v>OB199625</v>
      </c>
      <c r="G317" s="213" t="s">
        <v>374</v>
      </c>
      <c r="H317" s="213" t="s">
        <v>602</v>
      </c>
      <c r="I317" s="161" t="e">
        <f>VLOOKUP(A317,#REF!,6,FALSE)</f>
        <v>#REF!</v>
      </c>
      <c r="J317" s="161" t="s">
        <v>54</v>
      </c>
      <c r="K317" s="161">
        <v>1996</v>
      </c>
      <c r="L317" s="162"/>
      <c r="M317" s="163"/>
      <c r="N317" s="162"/>
      <c r="O317" s="164"/>
      <c r="P317" s="399" t="e">
        <f>#REF!</f>
        <v>#REF!</v>
      </c>
      <c r="Q317" s="399">
        <v>0</v>
      </c>
      <c r="R317" s="284"/>
      <c r="S317" s="128"/>
      <c r="T317" s="129"/>
      <c r="U317" s="129"/>
      <c r="V317" s="129"/>
      <c r="W317" s="129"/>
      <c r="X317" s="129"/>
      <c r="Y317" s="129"/>
    </row>
    <row r="318" spans="1:26" ht="13.5">
      <c r="A318" s="24" t="s">
        <v>1702</v>
      </c>
      <c r="B318" s="161" t="s">
        <v>54</v>
      </c>
      <c r="C318" s="94" t="s">
        <v>398</v>
      </c>
      <c r="D318" s="161">
        <v>1996</v>
      </c>
      <c r="E318" s="26" t="s">
        <v>2290</v>
      </c>
      <c r="F318" s="24" t="str">
        <f t="shared" si="15"/>
        <v>OB199626</v>
      </c>
      <c r="G318" s="267" t="s">
        <v>782</v>
      </c>
      <c r="H318" s="213" t="s">
        <v>3344</v>
      </c>
      <c r="I318" s="161" t="e">
        <f>VLOOKUP(A318,#REF!,6,FALSE)</f>
        <v>#REF!</v>
      </c>
      <c r="J318" s="161" t="s">
        <v>54</v>
      </c>
      <c r="K318" s="161">
        <v>1996</v>
      </c>
      <c r="L318" s="162"/>
      <c r="M318" s="163"/>
      <c r="N318" s="162"/>
      <c r="O318" s="164"/>
      <c r="P318" s="399" t="e">
        <f>#REF!</f>
        <v>#REF!</v>
      </c>
      <c r="Q318" s="399">
        <v>0</v>
      </c>
      <c r="R318" s="284">
        <v>12000</v>
      </c>
      <c r="S318" s="128">
        <v>12000</v>
      </c>
      <c r="T318" s="129"/>
      <c r="U318" s="129"/>
      <c r="V318" s="129">
        <v>12000</v>
      </c>
      <c r="W318" s="129">
        <v>12000</v>
      </c>
      <c r="X318" s="129">
        <v>12000</v>
      </c>
      <c r="Y318" s="129">
        <v>12000</v>
      </c>
      <c r="Z318" s="3" t="e">
        <f aca="true" t="shared" si="16" ref="Z318:Z324">IF(P318,12000)</f>
        <v>#REF!</v>
      </c>
    </row>
    <row r="319" spans="1:26" ht="13.5">
      <c r="A319" s="24" t="s">
        <v>1703</v>
      </c>
      <c r="B319" s="161" t="s">
        <v>54</v>
      </c>
      <c r="C319" s="94" t="s">
        <v>398</v>
      </c>
      <c r="D319" s="161">
        <v>1996</v>
      </c>
      <c r="E319" s="26" t="s">
        <v>2291</v>
      </c>
      <c r="F319" s="24" t="str">
        <f t="shared" si="15"/>
        <v>OB199627</v>
      </c>
      <c r="G319" s="267" t="s">
        <v>53</v>
      </c>
      <c r="H319" s="213" t="s">
        <v>2735</v>
      </c>
      <c r="I319" s="161" t="e">
        <f>VLOOKUP(A319,#REF!,6,FALSE)</f>
        <v>#REF!</v>
      </c>
      <c r="J319" s="161" t="s">
        <v>54</v>
      </c>
      <c r="K319" s="161">
        <v>1996</v>
      </c>
      <c r="L319" s="162"/>
      <c r="M319" s="166" t="s">
        <v>45</v>
      </c>
      <c r="N319" s="167"/>
      <c r="O319" s="192"/>
      <c r="P319" s="399" t="e">
        <f>#REF!</f>
        <v>#REF!</v>
      </c>
      <c r="Q319" s="399">
        <v>0</v>
      </c>
      <c r="R319" s="284">
        <v>12000</v>
      </c>
      <c r="S319" s="128">
        <v>12000</v>
      </c>
      <c r="T319" s="129">
        <v>12000</v>
      </c>
      <c r="U319" s="129">
        <v>12000</v>
      </c>
      <c r="V319" s="129">
        <v>0</v>
      </c>
      <c r="W319" s="129">
        <v>0</v>
      </c>
      <c r="X319" s="129" t="s">
        <v>352</v>
      </c>
      <c r="Y319" s="129">
        <v>12000</v>
      </c>
      <c r="Z319" s="3" t="e">
        <f t="shared" si="16"/>
        <v>#REF!</v>
      </c>
    </row>
    <row r="320" spans="1:26" ht="13.5">
      <c r="A320" s="24" t="s">
        <v>1704</v>
      </c>
      <c r="B320" s="161" t="s">
        <v>54</v>
      </c>
      <c r="C320" s="94" t="s">
        <v>398</v>
      </c>
      <c r="D320" s="161">
        <v>1996</v>
      </c>
      <c r="E320" s="26" t="s">
        <v>2292</v>
      </c>
      <c r="F320" s="24" t="str">
        <f t="shared" si="15"/>
        <v>OB199628</v>
      </c>
      <c r="G320" s="267" t="s">
        <v>885</v>
      </c>
      <c r="H320" s="213" t="s">
        <v>2736</v>
      </c>
      <c r="I320" s="161" t="e">
        <f>VLOOKUP(A320,#REF!,6,FALSE)</f>
        <v>#REF!</v>
      </c>
      <c r="J320" s="161" t="s">
        <v>54</v>
      </c>
      <c r="K320" s="161">
        <v>1996</v>
      </c>
      <c r="L320" s="162"/>
      <c r="M320" s="166" t="s">
        <v>45</v>
      </c>
      <c r="N320" s="167"/>
      <c r="O320" s="192"/>
      <c r="P320" s="399" t="e">
        <f>#REF!</f>
        <v>#REF!</v>
      </c>
      <c r="Q320" s="399">
        <v>0</v>
      </c>
      <c r="R320" s="284">
        <v>12000</v>
      </c>
      <c r="S320" s="128">
        <v>12000</v>
      </c>
      <c r="T320" s="129">
        <v>12000</v>
      </c>
      <c r="U320" s="129">
        <v>12000</v>
      </c>
      <c r="V320" s="129" t="s">
        <v>352</v>
      </c>
      <c r="W320" s="129">
        <v>12000</v>
      </c>
      <c r="X320" s="129">
        <v>12000</v>
      </c>
      <c r="Y320" s="129" t="s">
        <v>352</v>
      </c>
      <c r="Z320" s="3" t="e">
        <f t="shared" si="16"/>
        <v>#REF!</v>
      </c>
    </row>
    <row r="321" spans="1:26" ht="13.5">
      <c r="A321" s="24" t="s">
        <v>1705</v>
      </c>
      <c r="B321" s="161" t="s">
        <v>54</v>
      </c>
      <c r="C321" s="94" t="s">
        <v>398</v>
      </c>
      <c r="D321" s="161">
        <v>1996</v>
      </c>
      <c r="E321" s="26" t="s">
        <v>2582</v>
      </c>
      <c r="F321" s="24" t="str">
        <f t="shared" si="15"/>
        <v>OB199629</v>
      </c>
      <c r="G321" s="267" t="s">
        <v>783</v>
      </c>
      <c r="H321" s="213" t="s">
        <v>605</v>
      </c>
      <c r="I321" s="161" t="e">
        <f>VLOOKUP(A321,#REF!,6,FALSE)</f>
        <v>#REF!</v>
      </c>
      <c r="J321" s="161" t="s">
        <v>54</v>
      </c>
      <c r="K321" s="161">
        <v>1996</v>
      </c>
      <c r="L321" s="162"/>
      <c r="M321" s="163"/>
      <c r="N321" s="162"/>
      <c r="O321" s="164"/>
      <c r="P321" s="399" t="e">
        <f>#REF!</f>
        <v>#REF!</v>
      </c>
      <c r="Q321" s="399">
        <v>0</v>
      </c>
      <c r="R321" s="284"/>
      <c r="S321" s="128"/>
      <c r="T321" s="129"/>
      <c r="U321" s="129"/>
      <c r="V321" s="129" t="s">
        <v>352</v>
      </c>
      <c r="W321" s="129" t="s">
        <v>352</v>
      </c>
      <c r="X321" s="129" t="s">
        <v>352</v>
      </c>
      <c r="Y321" s="129" t="s">
        <v>352</v>
      </c>
      <c r="Z321" s="3" t="e">
        <f t="shared" si="16"/>
        <v>#REF!</v>
      </c>
    </row>
    <row r="322" spans="1:26" ht="13.5">
      <c r="A322" s="24" t="s">
        <v>1706</v>
      </c>
      <c r="B322" s="161" t="s">
        <v>54</v>
      </c>
      <c r="C322" s="94" t="s">
        <v>398</v>
      </c>
      <c r="D322" s="161">
        <v>1996</v>
      </c>
      <c r="E322" s="26" t="s">
        <v>2583</v>
      </c>
      <c r="F322" s="24" t="str">
        <f t="shared" si="15"/>
        <v>OB199630</v>
      </c>
      <c r="G322" s="267" t="s">
        <v>784</v>
      </c>
      <c r="H322" s="213" t="s">
        <v>606</v>
      </c>
      <c r="I322" s="161" t="e">
        <f>VLOOKUP(A322,#REF!,6,FALSE)</f>
        <v>#REF!</v>
      </c>
      <c r="J322" s="161" t="s">
        <v>54</v>
      </c>
      <c r="K322" s="161">
        <v>1996</v>
      </c>
      <c r="L322" s="162"/>
      <c r="M322" s="166"/>
      <c r="N322" s="167"/>
      <c r="O322" s="192" t="s">
        <v>3345</v>
      </c>
      <c r="P322" s="399" t="e">
        <f>#REF!</f>
        <v>#REF!</v>
      </c>
      <c r="Q322" s="399">
        <v>0</v>
      </c>
      <c r="R322" s="284">
        <v>24000</v>
      </c>
      <c r="S322" s="128"/>
      <c r="T322" s="129">
        <v>12000</v>
      </c>
      <c r="U322" s="129">
        <v>12000</v>
      </c>
      <c r="V322" s="129" t="s">
        <v>352</v>
      </c>
      <c r="W322" s="129">
        <v>12000</v>
      </c>
      <c r="X322" s="129">
        <v>12000</v>
      </c>
      <c r="Y322" s="129">
        <v>12000</v>
      </c>
      <c r="Z322" s="3" t="e">
        <f t="shared" si="16"/>
        <v>#REF!</v>
      </c>
    </row>
    <row r="323" spans="1:26" ht="13.5">
      <c r="A323" s="24" t="s">
        <v>1707</v>
      </c>
      <c r="B323" s="161" t="s">
        <v>54</v>
      </c>
      <c r="C323" s="94" t="s">
        <v>398</v>
      </c>
      <c r="D323" s="161">
        <v>1996</v>
      </c>
      <c r="E323" s="26" t="s">
        <v>2584</v>
      </c>
      <c r="F323" s="24" t="str">
        <f t="shared" si="15"/>
        <v>OB199631</v>
      </c>
      <c r="G323" s="267" t="s">
        <v>313</v>
      </c>
      <c r="H323" s="213" t="s">
        <v>758</v>
      </c>
      <c r="I323" s="161" t="e">
        <f>VLOOKUP(A323,#REF!,6,FALSE)</f>
        <v>#REF!</v>
      </c>
      <c r="J323" s="283" t="s">
        <v>3346</v>
      </c>
      <c r="K323" s="161">
        <v>1996</v>
      </c>
      <c r="L323" s="162"/>
      <c r="M323" s="163"/>
      <c r="N323" s="162"/>
      <c r="O323" s="164"/>
      <c r="P323" s="399" t="e">
        <f>#REF!</f>
        <v>#REF!</v>
      </c>
      <c r="Q323" s="399">
        <v>0</v>
      </c>
      <c r="R323" s="284"/>
      <c r="S323" s="128">
        <v>12000</v>
      </c>
      <c r="T323" s="129"/>
      <c r="U323" s="129"/>
      <c r="V323" s="129" t="s">
        <v>352</v>
      </c>
      <c r="W323" s="129">
        <v>12000</v>
      </c>
      <c r="X323" s="129" t="s">
        <v>352</v>
      </c>
      <c r="Y323" s="129" t="s">
        <v>352</v>
      </c>
      <c r="Z323" s="3" t="e">
        <f t="shared" si="16"/>
        <v>#REF!</v>
      </c>
    </row>
    <row r="324" spans="1:26" ht="13.5">
      <c r="A324" s="24" t="s">
        <v>1708</v>
      </c>
      <c r="B324" s="161" t="s">
        <v>54</v>
      </c>
      <c r="C324" s="94" t="s">
        <v>398</v>
      </c>
      <c r="D324" s="161">
        <v>1996</v>
      </c>
      <c r="E324" s="26" t="s">
        <v>2585</v>
      </c>
      <c r="F324" s="24" t="str">
        <f t="shared" si="15"/>
        <v>OB199632</v>
      </c>
      <c r="G324" s="267" t="s">
        <v>785</v>
      </c>
      <c r="H324" s="213" t="s">
        <v>3347</v>
      </c>
      <c r="I324" s="161" t="e">
        <f>VLOOKUP(A324,#REF!,6,FALSE)</f>
        <v>#REF!</v>
      </c>
      <c r="J324" s="161" t="s">
        <v>54</v>
      </c>
      <c r="K324" s="161">
        <v>1996</v>
      </c>
      <c r="L324" s="162"/>
      <c r="M324" s="166" t="s">
        <v>45</v>
      </c>
      <c r="N324" s="167"/>
      <c r="O324" s="192"/>
      <c r="P324" s="399" t="e">
        <f>#REF!</f>
        <v>#REF!</v>
      </c>
      <c r="Q324" s="399">
        <v>0</v>
      </c>
      <c r="R324" s="298">
        <v>12000</v>
      </c>
      <c r="S324" s="128">
        <v>12000</v>
      </c>
      <c r="T324" s="129">
        <v>12000</v>
      </c>
      <c r="U324" s="129">
        <v>12000</v>
      </c>
      <c r="V324" s="129">
        <v>0</v>
      </c>
      <c r="W324" s="129">
        <v>0</v>
      </c>
      <c r="X324" s="129" t="s">
        <v>352</v>
      </c>
      <c r="Y324" s="129">
        <v>12000</v>
      </c>
      <c r="Z324" s="3" t="e">
        <f t="shared" si="16"/>
        <v>#REF!</v>
      </c>
    </row>
    <row r="325" spans="1:25" ht="13.5">
      <c r="A325" s="105"/>
      <c r="B325" s="105"/>
      <c r="C325" s="105"/>
      <c r="D325" s="105"/>
      <c r="E325" s="106"/>
      <c r="F325" s="105"/>
      <c r="G325" s="168">
        <f>COUNTA(G293:G324)</f>
        <v>32</v>
      </c>
      <c r="H325" s="168"/>
      <c r="I325" s="161"/>
      <c r="J325" s="170"/>
      <c r="K325" s="170"/>
      <c r="L325" s="171">
        <f>COUNTA(L293:L324)</f>
        <v>0</v>
      </c>
      <c r="M325" s="336">
        <f>COUNTA(M293:M324)</f>
        <v>6</v>
      </c>
      <c r="N325" s="272">
        <f>COUNTA(N293:N324)</f>
        <v>0</v>
      </c>
      <c r="O325" s="309"/>
      <c r="P325" s="310" t="s">
        <v>2811</v>
      </c>
      <c r="Q325" s="310" t="s">
        <v>180</v>
      </c>
      <c r="R325" s="359"/>
      <c r="S325" s="129"/>
      <c r="T325" s="129"/>
      <c r="U325" s="129"/>
      <c r="V325" s="207"/>
      <c r="W325" s="207"/>
      <c r="X325" s="207"/>
      <c r="Y325" s="207"/>
    </row>
    <row r="326" spans="7:25" ht="13.5">
      <c r="G326" s="179"/>
      <c r="H326" s="179"/>
      <c r="I326" s="161"/>
      <c r="J326" s="179"/>
      <c r="K326" s="179"/>
      <c r="L326" s="179"/>
      <c r="M326" s="173">
        <f>COUNTA(G293:G324)-COUNTA(L293:L324)</f>
        <v>32</v>
      </c>
      <c r="N326" s="172"/>
      <c r="O326" s="174"/>
      <c r="P326" s="141">
        <f>COUNTIF(P293:P324,12000)</f>
        <v>0</v>
      </c>
      <c r="Q326" s="141">
        <v>0</v>
      </c>
      <c r="R326" s="141">
        <v>15</v>
      </c>
      <c r="S326" s="141">
        <v>13</v>
      </c>
      <c r="T326" s="141">
        <f>COUNTA(T293:T324)</f>
        <v>13</v>
      </c>
      <c r="U326" s="141">
        <f>COUNTA(U293:U324)</f>
        <v>12</v>
      </c>
      <c r="V326" s="142"/>
      <c r="W326" s="142"/>
      <c r="X326" s="142"/>
      <c r="Y326" s="142"/>
    </row>
    <row r="327" spans="7:25" ht="13.5">
      <c r="G327" s="177"/>
      <c r="H327" s="177"/>
      <c r="I327" s="161"/>
      <c r="J327" s="179"/>
      <c r="K327" s="179"/>
      <c r="L327" s="180"/>
      <c r="M327" s="166" t="s">
        <v>2805</v>
      </c>
      <c r="N327" s="167"/>
      <c r="O327" s="181"/>
      <c r="P327" s="181" t="e">
        <f>SUM(P296:P324)</f>
        <v>#REF!</v>
      </c>
      <c r="Q327" s="181">
        <v>0</v>
      </c>
      <c r="R327" s="129">
        <v>192000</v>
      </c>
      <c r="S327" s="129">
        <v>144000</v>
      </c>
      <c r="T327" s="129">
        <f>SUM(T296:T324)</f>
        <v>144000</v>
      </c>
      <c r="U327" s="129">
        <f>SUM(U296:U324)</f>
        <v>144000</v>
      </c>
      <c r="V327" s="142"/>
      <c r="W327" s="142"/>
      <c r="X327" s="142"/>
      <c r="Y327" s="142"/>
    </row>
    <row r="328" spans="7:25" ht="13.5">
      <c r="G328" s="177"/>
      <c r="H328" s="177"/>
      <c r="I328" s="161"/>
      <c r="J328" s="179"/>
      <c r="K328" s="179"/>
      <c r="L328" s="180"/>
      <c r="M328" s="166" t="s">
        <v>2806</v>
      </c>
      <c r="N328" s="167"/>
      <c r="O328" s="181"/>
      <c r="P328" s="181">
        <f>$M326*12000</f>
        <v>384000</v>
      </c>
      <c r="Q328" s="181">
        <v>384000</v>
      </c>
      <c r="R328" s="129">
        <v>384000</v>
      </c>
      <c r="S328" s="129">
        <v>384000</v>
      </c>
      <c r="T328" s="129">
        <f>$M326*12000</f>
        <v>384000</v>
      </c>
      <c r="U328" s="129">
        <f>$M326*12000</f>
        <v>384000</v>
      </c>
      <c r="V328" s="142"/>
      <c r="W328" s="142"/>
      <c r="X328" s="142"/>
      <c r="Y328" s="142"/>
    </row>
    <row r="329" spans="7:25" ht="13.5">
      <c r="G329" s="177"/>
      <c r="H329" s="177"/>
      <c r="I329" s="161"/>
      <c r="J329" s="179"/>
      <c r="K329" s="179"/>
      <c r="L329" s="180"/>
      <c r="M329" s="183" t="s">
        <v>3209</v>
      </c>
      <c r="N329" s="182"/>
      <c r="O329" s="184"/>
      <c r="P329" s="184" t="e">
        <f>P327-P328</f>
        <v>#REF!</v>
      </c>
      <c r="Q329" s="184">
        <v>-384000</v>
      </c>
      <c r="R329" s="129">
        <v>-192000</v>
      </c>
      <c r="S329" s="129">
        <v>-240000</v>
      </c>
      <c r="T329" s="129">
        <f>T327-T328</f>
        <v>-240000</v>
      </c>
      <c r="U329" s="129">
        <f>U327-U328</f>
        <v>-240000</v>
      </c>
      <c r="V329" s="142"/>
      <c r="W329" s="142"/>
      <c r="X329" s="142"/>
      <c r="Y329" s="142"/>
    </row>
    <row r="330" spans="7:25" ht="13.5">
      <c r="G330" s="177"/>
      <c r="H330" s="177"/>
      <c r="I330" s="161"/>
      <c r="J330" s="179"/>
      <c r="K330" s="179"/>
      <c r="L330" s="180"/>
      <c r="M330" s="186" t="s">
        <v>3210</v>
      </c>
      <c r="N330" s="185"/>
      <c r="O330" s="187"/>
      <c r="P330" s="233">
        <f>P326/$M326</f>
        <v>0</v>
      </c>
      <c r="Q330" s="233">
        <v>0</v>
      </c>
      <c r="R330" s="156">
        <v>0.46875</v>
      </c>
      <c r="S330" s="156">
        <v>0.40625</v>
      </c>
      <c r="T330" s="156">
        <f>T326/$M326</f>
        <v>0.40625</v>
      </c>
      <c r="U330" s="156">
        <f>U326/$M326</f>
        <v>0.375</v>
      </c>
      <c r="V330" s="142"/>
      <c r="W330" s="142"/>
      <c r="X330" s="142"/>
      <c r="Y330" s="142"/>
    </row>
    <row r="331" spans="7:25" ht="13.5">
      <c r="G331" s="177"/>
      <c r="H331" s="177"/>
      <c r="I331" s="161"/>
      <c r="J331" s="179"/>
      <c r="K331" s="179"/>
      <c r="L331" s="180"/>
      <c r="M331" s="180"/>
      <c r="N331" s="162"/>
      <c r="O331" s="164"/>
      <c r="P331" s="290"/>
      <c r="Q331" s="290"/>
      <c r="R331" s="142"/>
      <c r="S331" s="142"/>
      <c r="T331" s="142"/>
      <c r="U331" s="142"/>
      <c r="V331" s="142"/>
      <c r="W331" s="142"/>
      <c r="X331" s="142"/>
      <c r="Y331" s="142"/>
    </row>
    <row r="332" spans="1:26" ht="13.5">
      <c r="A332" s="24" t="s">
        <v>1709</v>
      </c>
      <c r="B332" s="161" t="s">
        <v>887</v>
      </c>
      <c r="C332" s="94" t="s">
        <v>398</v>
      </c>
      <c r="D332" s="161">
        <v>1997</v>
      </c>
      <c r="E332" s="26" t="s">
        <v>1545</v>
      </c>
      <c r="F332" s="24" t="str">
        <f>CONCATENATE(C332,D332,E332)</f>
        <v>OB199701</v>
      </c>
      <c r="G332" s="267" t="s">
        <v>315</v>
      </c>
      <c r="H332" s="213" t="s">
        <v>1092</v>
      </c>
      <c r="I332" s="161" t="e">
        <f>VLOOKUP(A332,#REF!,6,FALSE)</f>
        <v>#REF!</v>
      </c>
      <c r="J332" s="161" t="s">
        <v>887</v>
      </c>
      <c r="K332" s="161">
        <v>1997</v>
      </c>
      <c r="L332" s="162"/>
      <c r="M332" s="163"/>
      <c r="N332" s="162"/>
      <c r="O332" s="164"/>
      <c r="P332" s="399" t="e">
        <f>#REF!</f>
        <v>#REF!</v>
      </c>
      <c r="Q332" s="399">
        <v>0</v>
      </c>
      <c r="R332" s="269"/>
      <c r="S332" s="128"/>
      <c r="T332" s="129"/>
      <c r="U332" s="129"/>
      <c r="V332" s="129" t="s">
        <v>352</v>
      </c>
      <c r="W332" s="129" t="s">
        <v>352</v>
      </c>
      <c r="X332" s="129" t="s">
        <v>352</v>
      </c>
      <c r="Y332" s="129" t="s">
        <v>352</v>
      </c>
      <c r="Z332" s="3" t="e">
        <f aca="true" t="shared" si="17" ref="Z332:Z351">IF(P332,12000)</f>
        <v>#REF!</v>
      </c>
    </row>
    <row r="333" spans="1:26" ht="13.5">
      <c r="A333" s="24" t="s">
        <v>1710</v>
      </c>
      <c r="B333" s="161" t="s">
        <v>887</v>
      </c>
      <c r="C333" s="94" t="s">
        <v>398</v>
      </c>
      <c r="D333" s="161">
        <v>1997</v>
      </c>
      <c r="E333" s="26" t="s">
        <v>2262</v>
      </c>
      <c r="F333" s="24" t="str">
        <f aca="true" t="shared" si="18" ref="F333:F351">CONCATENATE(C333,D333,E333)</f>
        <v>OB199702</v>
      </c>
      <c r="G333" s="267" t="s">
        <v>786</v>
      </c>
      <c r="H333" s="213" t="s">
        <v>1084</v>
      </c>
      <c r="I333" s="161" t="e">
        <f>VLOOKUP(A333,#REF!,6,FALSE)</f>
        <v>#REF!</v>
      </c>
      <c r="J333" s="161" t="s">
        <v>887</v>
      </c>
      <c r="K333" s="161">
        <v>1997</v>
      </c>
      <c r="L333" s="162"/>
      <c r="M333" s="163"/>
      <c r="N333" s="162"/>
      <c r="O333" s="164"/>
      <c r="P333" s="399" t="e">
        <f>#REF!</f>
        <v>#REF!</v>
      </c>
      <c r="Q333" s="399">
        <v>0</v>
      </c>
      <c r="R333" s="284"/>
      <c r="S333" s="128"/>
      <c r="T333" s="129"/>
      <c r="U333" s="129"/>
      <c r="V333" s="129" t="s">
        <v>352</v>
      </c>
      <c r="W333" s="129" t="s">
        <v>352</v>
      </c>
      <c r="X333" s="129" t="s">
        <v>352</v>
      </c>
      <c r="Y333" s="129" t="s">
        <v>352</v>
      </c>
      <c r="Z333" s="3" t="e">
        <f t="shared" si="17"/>
        <v>#REF!</v>
      </c>
    </row>
    <row r="334" spans="1:26" ht="13.5">
      <c r="A334" s="24" t="s">
        <v>1711</v>
      </c>
      <c r="B334" s="161" t="s">
        <v>887</v>
      </c>
      <c r="C334" s="94" t="s">
        <v>398</v>
      </c>
      <c r="D334" s="161">
        <v>1997</v>
      </c>
      <c r="E334" s="26" t="s">
        <v>2264</v>
      </c>
      <c r="F334" s="24" t="str">
        <f t="shared" si="18"/>
        <v>OB199703</v>
      </c>
      <c r="G334" s="291" t="s">
        <v>316</v>
      </c>
      <c r="H334" s="292" t="s">
        <v>3348</v>
      </c>
      <c r="I334" s="161" t="e">
        <f>VLOOKUP(A334,#REF!,6,FALSE)</f>
        <v>#REF!</v>
      </c>
      <c r="J334" s="161" t="s">
        <v>887</v>
      </c>
      <c r="K334" s="161">
        <v>1997</v>
      </c>
      <c r="L334" s="162"/>
      <c r="M334" s="166" t="s">
        <v>45</v>
      </c>
      <c r="N334" s="167"/>
      <c r="O334" s="192"/>
      <c r="P334" s="399" t="e">
        <f>#REF!</f>
        <v>#REF!</v>
      </c>
      <c r="Q334" s="399">
        <v>0</v>
      </c>
      <c r="R334" s="284">
        <v>12000</v>
      </c>
      <c r="S334" s="128">
        <v>12000</v>
      </c>
      <c r="T334" s="129">
        <v>12000</v>
      </c>
      <c r="U334" s="129">
        <v>12000</v>
      </c>
      <c r="V334" s="129" t="s">
        <v>352</v>
      </c>
      <c r="W334" s="129">
        <v>0</v>
      </c>
      <c r="X334" s="129">
        <v>0</v>
      </c>
      <c r="Y334" s="129" t="s">
        <v>352</v>
      </c>
      <c r="Z334" s="3" t="e">
        <f t="shared" si="17"/>
        <v>#REF!</v>
      </c>
    </row>
    <row r="335" spans="1:26" ht="13.5">
      <c r="A335" s="24" t="s">
        <v>1712</v>
      </c>
      <c r="B335" s="161" t="s">
        <v>887</v>
      </c>
      <c r="C335" s="94" t="s">
        <v>398</v>
      </c>
      <c r="D335" s="161">
        <v>1997</v>
      </c>
      <c r="E335" s="26" t="s">
        <v>2266</v>
      </c>
      <c r="F335" s="24" t="str">
        <f t="shared" si="18"/>
        <v>OB199704</v>
      </c>
      <c r="G335" s="267" t="s">
        <v>317</v>
      </c>
      <c r="H335" s="213" t="s">
        <v>1163</v>
      </c>
      <c r="I335" s="161" t="e">
        <f>VLOOKUP(A335,#REF!,6,FALSE)</f>
        <v>#REF!</v>
      </c>
      <c r="J335" s="161" t="s">
        <v>887</v>
      </c>
      <c r="K335" s="161">
        <v>1997</v>
      </c>
      <c r="L335" s="162"/>
      <c r="M335" s="163"/>
      <c r="N335" s="162"/>
      <c r="O335" s="164"/>
      <c r="P335" s="399" t="e">
        <f>#REF!</f>
        <v>#REF!</v>
      </c>
      <c r="Q335" s="399">
        <v>0</v>
      </c>
      <c r="R335" s="284"/>
      <c r="S335" s="128"/>
      <c r="T335" s="129"/>
      <c r="U335" s="129"/>
      <c r="V335" s="129" t="s">
        <v>352</v>
      </c>
      <c r="W335" s="129" t="s">
        <v>352</v>
      </c>
      <c r="X335" s="129" t="s">
        <v>352</v>
      </c>
      <c r="Y335" s="129" t="s">
        <v>352</v>
      </c>
      <c r="Z335" s="3" t="e">
        <f t="shared" si="17"/>
        <v>#REF!</v>
      </c>
    </row>
    <row r="336" spans="1:26" ht="13.5">
      <c r="A336" s="24" t="s">
        <v>1713</v>
      </c>
      <c r="B336" s="161" t="s">
        <v>887</v>
      </c>
      <c r="C336" s="94" t="s">
        <v>398</v>
      </c>
      <c r="D336" s="161">
        <v>1997</v>
      </c>
      <c r="E336" s="26" t="s">
        <v>2268</v>
      </c>
      <c r="F336" s="24" t="str">
        <f t="shared" si="18"/>
        <v>OB199705</v>
      </c>
      <c r="G336" s="267" t="s">
        <v>787</v>
      </c>
      <c r="H336" s="213" t="s">
        <v>1149</v>
      </c>
      <c r="I336" s="161" t="e">
        <f>VLOOKUP(A336,#REF!,6,FALSE)</f>
        <v>#REF!</v>
      </c>
      <c r="J336" s="161" t="s">
        <v>887</v>
      </c>
      <c r="K336" s="161">
        <v>1997</v>
      </c>
      <c r="L336" s="162"/>
      <c r="M336" s="163"/>
      <c r="N336" s="162"/>
      <c r="O336" s="164"/>
      <c r="P336" s="399" t="e">
        <f>#REF!</f>
        <v>#REF!</v>
      </c>
      <c r="Q336" s="399">
        <v>0</v>
      </c>
      <c r="R336" s="284">
        <v>12000</v>
      </c>
      <c r="S336" s="128">
        <v>12000</v>
      </c>
      <c r="T336" s="129"/>
      <c r="U336" s="129"/>
      <c r="V336" s="129" t="s">
        <v>352</v>
      </c>
      <c r="W336" s="129" t="s">
        <v>352</v>
      </c>
      <c r="X336" s="129" t="s">
        <v>352</v>
      </c>
      <c r="Y336" s="129" t="s">
        <v>352</v>
      </c>
      <c r="Z336" s="3" t="e">
        <f t="shared" si="17"/>
        <v>#REF!</v>
      </c>
    </row>
    <row r="337" spans="1:26" ht="13.5">
      <c r="A337" s="24" t="s">
        <v>1714</v>
      </c>
      <c r="B337" s="161" t="s">
        <v>887</v>
      </c>
      <c r="C337" s="94" t="s">
        <v>398</v>
      </c>
      <c r="D337" s="161">
        <v>1997</v>
      </c>
      <c r="E337" s="26" t="s">
        <v>2270</v>
      </c>
      <c r="F337" s="24" t="str">
        <f t="shared" si="18"/>
        <v>OB199706</v>
      </c>
      <c r="G337" s="267" t="s">
        <v>318</v>
      </c>
      <c r="H337" s="213" t="s">
        <v>619</v>
      </c>
      <c r="I337" s="161" t="e">
        <f>VLOOKUP(A337,#REF!,6,FALSE)</f>
        <v>#REF!</v>
      </c>
      <c r="J337" s="161" t="s">
        <v>887</v>
      </c>
      <c r="K337" s="161">
        <v>1997</v>
      </c>
      <c r="L337" s="162"/>
      <c r="M337" s="163"/>
      <c r="N337" s="162"/>
      <c r="O337" s="164"/>
      <c r="P337" s="399" t="e">
        <f>#REF!</f>
        <v>#REF!</v>
      </c>
      <c r="Q337" s="399">
        <v>0</v>
      </c>
      <c r="R337" s="284">
        <v>12000</v>
      </c>
      <c r="S337" s="128"/>
      <c r="T337" s="129"/>
      <c r="U337" s="129">
        <v>12000</v>
      </c>
      <c r="V337" s="129" t="s">
        <v>352</v>
      </c>
      <c r="W337" s="129" t="s">
        <v>352</v>
      </c>
      <c r="X337" s="129" t="s">
        <v>352</v>
      </c>
      <c r="Y337" s="129" t="s">
        <v>352</v>
      </c>
      <c r="Z337" s="3" t="e">
        <f t="shared" si="17"/>
        <v>#REF!</v>
      </c>
    </row>
    <row r="338" spans="1:26" ht="13.5">
      <c r="A338" s="24" t="s">
        <v>1715</v>
      </c>
      <c r="B338" s="161" t="s">
        <v>887</v>
      </c>
      <c r="C338" s="94" t="s">
        <v>398</v>
      </c>
      <c r="D338" s="161">
        <v>1997</v>
      </c>
      <c r="E338" s="26" t="s">
        <v>2271</v>
      </c>
      <c r="F338" s="24" t="str">
        <f t="shared" si="18"/>
        <v>OB199707</v>
      </c>
      <c r="G338" s="267" t="s">
        <v>886</v>
      </c>
      <c r="H338" s="213" t="s">
        <v>2737</v>
      </c>
      <c r="I338" s="161" t="e">
        <f>VLOOKUP(A338,#REF!,6,FALSE)</f>
        <v>#REF!</v>
      </c>
      <c r="J338" s="161" t="s">
        <v>887</v>
      </c>
      <c r="K338" s="161">
        <v>1997</v>
      </c>
      <c r="L338" s="162"/>
      <c r="M338" s="166"/>
      <c r="N338" s="167"/>
      <c r="O338" s="192"/>
      <c r="P338" s="399" t="e">
        <f>#REF!</f>
        <v>#REF!</v>
      </c>
      <c r="Q338" s="399">
        <v>0</v>
      </c>
      <c r="R338" s="284">
        <v>12000</v>
      </c>
      <c r="S338" s="128"/>
      <c r="T338" s="129">
        <v>12000</v>
      </c>
      <c r="U338" s="129">
        <v>12000</v>
      </c>
      <c r="V338" s="129" t="s">
        <v>352</v>
      </c>
      <c r="W338" s="129">
        <v>12000</v>
      </c>
      <c r="X338" s="129">
        <v>12000</v>
      </c>
      <c r="Y338" s="129">
        <v>12000</v>
      </c>
      <c r="Z338" s="3" t="e">
        <f t="shared" si="17"/>
        <v>#REF!</v>
      </c>
    </row>
    <row r="339" spans="1:26" ht="13.5">
      <c r="A339" s="24" t="s">
        <v>1716</v>
      </c>
      <c r="B339" s="161" t="s">
        <v>887</v>
      </c>
      <c r="C339" s="94" t="s">
        <v>398</v>
      </c>
      <c r="D339" s="161">
        <v>1997</v>
      </c>
      <c r="E339" s="26" t="s">
        <v>2272</v>
      </c>
      <c r="F339" s="24" t="str">
        <f t="shared" si="18"/>
        <v>OB199708</v>
      </c>
      <c r="G339" s="267" t="s">
        <v>319</v>
      </c>
      <c r="H339" s="213" t="s">
        <v>621</v>
      </c>
      <c r="I339" s="161" t="e">
        <f>VLOOKUP(A339,#REF!,6,FALSE)</f>
        <v>#REF!</v>
      </c>
      <c r="J339" s="161" t="s">
        <v>887</v>
      </c>
      <c r="K339" s="161">
        <v>1997</v>
      </c>
      <c r="L339" s="162"/>
      <c r="M339" s="163"/>
      <c r="N339" s="162"/>
      <c r="O339" s="164"/>
      <c r="P339" s="399" t="e">
        <f>#REF!</f>
        <v>#REF!</v>
      </c>
      <c r="Q339" s="399">
        <v>0</v>
      </c>
      <c r="R339" s="284"/>
      <c r="S339" s="128"/>
      <c r="T339" s="129"/>
      <c r="U339" s="129"/>
      <c r="V339" s="129" t="s">
        <v>352</v>
      </c>
      <c r="W339" s="129">
        <v>12000</v>
      </c>
      <c r="X339" s="129">
        <v>12000</v>
      </c>
      <c r="Y339" s="129">
        <v>12000</v>
      </c>
      <c r="Z339" s="3" t="e">
        <f t="shared" si="17"/>
        <v>#REF!</v>
      </c>
    </row>
    <row r="340" spans="1:26" ht="13.5">
      <c r="A340" s="24" t="s">
        <v>1717</v>
      </c>
      <c r="B340" s="161" t="s">
        <v>887</v>
      </c>
      <c r="C340" s="94" t="s">
        <v>398</v>
      </c>
      <c r="D340" s="161">
        <v>1997</v>
      </c>
      <c r="E340" s="26" t="s">
        <v>2273</v>
      </c>
      <c r="F340" s="24" t="str">
        <f t="shared" si="18"/>
        <v>OB199709</v>
      </c>
      <c r="G340" s="306" t="s">
        <v>788</v>
      </c>
      <c r="H340" s="256" t="s">
        <v>1105</v>
      </c>
      <c r="I340" s="161" t="e">
        <f>VLOOKUP(A340,#REF!,6,FALSE)</f>
        <v>#REF!</v>
      </c>
      <c r="J340" s="161" t="s">
        <v>887</v>
      </c>
      <c r="K340" s="161">
        <v>1997</v>
      </c>
      <c r="L340" s="162"/>
      <c r="M340" s="163"/>
      <c r="N340" s="162"/>
      <c r="O340" s="164"/>
      <c r="P340" s="399" t="e">
        <f>#REF!</f>
        <v>#REF!</v>
      </c>
      <c r="Q340" s="399">
        <v>0</v>
      </c>
      <c r="R340" s="284"/>
      <c r="S340" s="128"/>
      <c r="T340" s="129"/>
      <c r="U340" s="129">
        <v>12000</v>
      </c>
      <c r="V340" s="129" t="s">
        <v>352</v>
      </c>
      <c r="W340" s="129" t="s">
        <v>352</v>
      </c>
      <c r="X340" s="129" t="s">
        <v>352</v>
      </c>
      <c r="Y340" s="129" t="s">
        <v>352</v>
      </c>
      <c r="Z340" s="3" t="e">
        <f t="shared" si="17"/>
        <v>#REF!</v>
      </c>
    </row>
    <row r="341" spans="1:26" ht="13.5">
      <c r="A341" s="24" t="s">
        <v>1718</v>
      </c>
      <c r="B341" s="161" t="s">
        <v>887</v>
      </c>
      <c r="C341" s="94" t="s">
        <v>398</v>
      </c>
      <c r="D341" s="161">
        <v>1997</v>
      </c>
      <c r="E341" s="26" t="s">
        <v>2274</v>
      </c>
      <c r="F341" s="24" t="str">
        <f t="shared" si="18"/>
        <v>OB199710</v>
      </c>
      <c r="G341" s="267" t="s">
        <v>414</v>
      </c>
      <c r="H341" s="213" t="s">
        <v>1081</v>
      </c>
      <c r="I341" s="161" t="e">
        <f>VLOOKUP(A341,#REF!,6,FALSE)</f>
        <v>#REF!</v>
      </c>
      <c r="J341" s="161" t="s">
        <v>887</v>
      </c>
      <c r="K341" s="161">
        <v>1997</v>
      </c>
      <c r="L341" s="162"/>
      <c r="M341" s="166" t="s">
        <v>45</v>
      </c>
      <c r="N341" s="167"/>
      <c r="O341" s="192"/>
      <c r="P341" s="399" t="e">
        <f>#REF!</f>
        <v>#REF!</v>
      </c>
      <c r="Q341" s="399">
        <v>0</v>
      </c>
      <c r="R341" s="284">
        <v>12000</v>
      </c>
      <c r="S341" s="128">
        <v>12000</v>
      </c>
      <c r="T341" s="129">
        <v>12000</v>
      </c>
      <c r="U341" s="129"/>
      <c r="V341" s="129" t="s">
        <v>352</v>
      </c>
      <c r="W341" s="129">
        <v>0</v>
      </c>
      <c r="X341" s="129">
        <v>0</v>
      </c>
      <c r="Y341" s="129" t="s">
        <v>352</v>
      </c>
      <c r="Z341" s="3" t="e">
        <f t="shared" si="17"/>
        <v>#REF!</v>
      </c>
    </row>
    <row r="342" spans="1:26" ht="13.5">
      <c r="A342" s="24" t="s">
        <v>1719</v>
      </c>
      <c r="B342" s="161" t="s">
        <v>887</v>
      </c>
      <c r="C342" s="94" t="s">
        <v>398</v>
      </c>
      <c r="D342" s="161">
        <v>1997</v>
      </c>
      <c r="E342" s="26" t="s">
        <v>2275</v>
      </c>
      <c r="F342" s="24" t="str">
        <f t="shared" si="18"/>
        <v>OB199711</v>
      </c>
      <c r="G342" s="213" t="s">
        <v>375</v>
      </c>
      <c r="H342" s="213" t="s">
        <v>715</v>
      </c>
      <c r="I342" s="161" t="e">
        <f>VLOOKUP(A342,#REF!,6,FALSE)</f>
        <v>#REF!</v>
      </c>
      <c r="J342" s="161" t="s">
        <v>887</v>
      </c>
      <c r="K342" s="161">
        <v>1997</v>
      </c>
      <c r="L342" s="162"/>
      <c r="M342" s="166"/>
      <c r="N342" s="167"/>
      <c r="O342" s="192"/>
      <c r="P342" s="399" t="e">
        <f>#REF!</f>
        <v>#REF!</v>
      </c>
      <c r="Q342" s="399">
        <v>0</v>
      </c>
      <c r="R342" s="284"/>
      <c r="S342" s="128"/>
      <c r="T342" s="129"/>
      <c r="U342" s="129"/>
      <c r="V342" s="129" t="s">
        <v>352</v>
      </c>
      <c r="W342" s="129">
        <v>0</v>
      </c>
      <c r="X342" s="129">
        <v>0</v>
      </c>
      <c r="Y342" s="129" t="s">
        <v>352</v>
      </c>
      <c r="Z342" s="3" t="e">
        <f t="shared" si="17"/>
        <v>#REF!</v>
      </c>
    </row>
    <row r="343" spans="1:26" ht="13.5">
      <c r="A343" s="24" t="s">
        <v>1720</v>
      </c>
      <c r="B343" s="161" t="s">
        <v>887</v>
      </c>
      <c r="C343" s="94" t="s">
        <v>398</v>
      </c>
      <c r="D343" s="161">
        <v>1997</v>
      </c>
      <c r="E343" s="26" t="s">
        <v>2276</v>
      </c>
      <c r="F343" s="24" t="str">
        <f t="shared" si="18"/>
        <v>OB199712</v>
      </c>
      <c r="G343" s="267" t="s">
        <v>320</v>
      </c>
      <c r="H343" s="213" t="s">
        <v>620</v>
      </c>
      <c r="I343" s="161" t="e">
        <f>VLOOKUP(A343,#REF!,6,FALSE)</f>
        <v>#REF!</v>
      </c>
      <c r="J343" s="161" t="s">
        <v>887</v>
      </c>
      <c r="K343" s="161">
        <v>1997</v>
      </c>
      <c r="L343" s="162"/>
      <c r="M343" s="166"/>
      <c r="N343" s="167"/>
      <c r="O343" s="192"/>
      <c r="P343" s="399" t="e">
        <f>#REF!</f>
        <v>#REF!</v>
      </c>
      <c r="Q343" s="399">
        <v>0</v>
      </c>
      <c r="R343" s="284"/>
      <c r="S343" s="128"/>
      <c r="T343" s="129"/>
      <c r="U343" s="129"/>
      <c r="V343" s="129" t="s">
        <v>352</v>
      </c>
      <c r="W343" s="129" t="s">
        <v>352</v>
      </c>
      <c r="X343" s="129" t="s">
        <v>352</v>
      </c>
      <c r="Y343" s="129" t="s">
        <v>352</v>
      </c>
      <c r="Z343" s="3" t="e">
        <f t="shared" si="17"/>
        <v>#REF!</v>
      </c>
    </row>
    <row r="344" spans="1:26" ht="13.5">
      <c r="A344" s="24" t="s">
        <v>1721</v>
      </c>
      <c r="B344" s="161" t="s">
        <v>887</v>
      </c>
      <c r="C344" s="94" t="s">
        <v>398</v>
      </c>
      <c r="D344" s="161">
        <v>1997</v>
      </c>
      <c r="E344" s="26" t="s">
        <v>2277</v>
      </c>
      <c r="F344" s="24" t="str">
        <f t="shared" si="18"/>
        <v>OB199713</v>
      </c>
      <c r="G344" s="267" t="s">
        <v>789</v>
      </c>
      <c r="H344" s="213" t="s">
        <v>622</v>
      </c>
      <c r="I344" s="161" t="e">
        <f>VLOOKUP(A344,#REF!,6,FALSE)</f>
        <v>#REF!</v>
      </c>
      <c r="J344" s="161" t="s">
        <v>887</v>
      </c>
      <c r="K344" s="161">
        <v>1997</v>
      </c>
      <c r="L344" s="162"/>
      <c r="M344" s="163"/>
      <c r="N344" s="162"/>
      <c r="O344" s="164"/>
      <c r="P344" s="399" t="e">
        <f>#REF!</f>
        <v>#REF!</v>
      </c>
      <c r="Q344" s="399">
        <v>0</v>
      </c>
      <c r="R344" s="284">
        <v>12000</v>
      </c>
      <c r="S344" s="128"/>
      <c r="T344" s="129"/>
      <c r="U344" s="129"/>
      <c r="V344" s="129">
        <v>12000</v>
      </c>
      <c r="W344" s="129">
        <v>12000</v>
      </c>
      <c r="X344" s="129" t="s">
        <v>352</v>
      </c>
      <c r="Y344" s="129" t="s">
        <v>352</v>
      </c>
      <c r="Z344" s="3" t="e">
        <f t="shared" si="17"/>
        <v>#REF!</v>
      </c>
    </row>
    <row r="345" spans="1:26" ht="13.5">
      <c r="A345" s="24" t="s">
        <v>1722</v>
      </c>
      <c r="B345" s="161" t="s">
        <v>887</v>
      </c>
      <c r="C345" s="94" t="s">
        <v>398</v>
      </c>
      <c r="D345" s="161">
        <v>1997</v>
      </c>
      <c r="E345" s="26" t="s">
        <v>2278</v>
      </c>
      <c r="F345" s="24" t="str">
        <f t="shared" si="18"/>
        <v>OB199714</v>
      </c>
      <c r="G345" s="267" t="s">
        <v>321</v>
      </c>
      <c r="H345" s="213" t="s">
        <v>3349</v>
      </c>
      <c r="I345" s="161" t="e">
        <f>VLOOKUP(A345,#REF!,6,FALSE)</f>
        <v>#REF!</v>
      </c>
      <c r="J345" s="161" t="s">
        <v>887</v>
      </c>
      <c r="K345" s="161">
        <v>1997</v>
      </c>
      <c r="L345" s="162"/>
      <c r="M345" s="163"/>
      <c r="N345" s="162"/>
      <c r="O345" s="164"/>
      <c r="P345" s="399" t="e">
        <f>#REF!</f>
        <v>#REF!</v>
      </c>
      <c r="Q345" s="399">
        <v>0</v>
      </c>
      <c r="R345" s="284"/>
      <c r="S345" s="128"/>
      <c r="T345" s="129"/>
      <c r="U345" s="129"/>
      <c r="V345" s="129" t="s">
        <v>352</v>
      </c>
      <c r="W345" s="129" t="s">
        <v>352</v>
      </c>
      <c r="X345" s="129" t="s">
        <v>352</v>
      </c>
      <c r="Y345" s="129" t="s">
        <v>352</v>
      </c>
      <c r="Z345" s="3" t="e">
        <f t="shared" si="17"/>
        <v>#REF!</v>
      </c>
    </row>
    <row r="346" spans="1:26" ht="13.5">
      <c r="A346" s="24" t="s">
        <v>1723</v>
      </c>
      <c r="B346" s="161" t="s">
        <v>887</v>
      </c>
      <c r="C346" s="94" t="s">
        <v>398</v>
      </c>
      <c r="D346" s="161">
        <v>1997</v>
      </c>
      <c r="E346" s="26" t="s">
        <v>2279</v>
      </c>
      <c r="F346" s="24" t="str">
        <f t="shared" si="18"/>
        <v>OB199715</v>
      </c>
      <c r="G346" s="292" t="s">
        <v>3350</v>
      </c>
      <c r="H346" s="292" t="s">
        <v>2738</v>
      </c>
      <c r="I346" s="161" t="e">
        <f>VLOOKUP(A346,#REF!,6,FALSE)</f>
        <v>#REF!</v>
      </c>
      <c r="J346" s="161" t="s">
        <v>887</v>
      </c>
      <c r="K346" s="161">
        <v>1997</v>
      </c>
      <c r="L346" s="162"/>
      <c r="M346" s="163"/>
      <c r="N346" s="162"/>
      <c r="O346" s="164" t="s">
        <v>3351</v>
      </c>
      <c r="P346" s="399" t="e">
        <f>#REF!</f>
        <v>#REF!</v>
      </c>
      <c r="Q346" s="399">
        <v>0</v>
      </c>
      <c r="R346" s="284"/>
      <c r="S346" s="128">
        <v>12000</v>
      </c>
      <c r="T346" s="129">
        <v>12000</v>
      </c>
      <c r="U346" s="129"/>
      <c r="V346" s="129">
        <v>12000</v>
      </c>
      <c r="W346" s="129" t="s">
        <v>352</v>
      </c>
      <c r="X346" s="129" t="s">
        <v>352</v>
      </c>
      <c r="Y346" s="129" t="s">
        <v>352</v>
      </c>
      <c r="Z346" s="3" t="e">
        <f t="shared" si="17"/>
        <v>#REF!</v>
      </c>
    </row>
    <row r="347" spans="1:26" ht="13.5">
      <c r="A347" s="24" t="s">
        <v>1724</v>
      </c>
      <c r="B347" s="161" t="s">
        <v>887</v>
      </c>
      <c r="C347" s="94" t="s">
        <v>398</v>
      </c>
      <c r="D347" s="161">
        <v>1997</v>
      </c>
      <c r="E347" s="26" t="s">
        <v>2280</v>
      </c>
      <c r="F347" s="24" t="str">
        <f t="shared" si="18"/>
        <v>OB199716</v>
      </c>
      <c r="G347" s="267" t="s">
        <v>3352</v>
      </c>
      <c r="H347" s="213" t="s">
        <v>618</v>
      </c>
      <c r="I347" s="161" t="e">
        <f>VLOOKUP(A347,#REF!,6,FALSE)</f>
        <v>#REF!</v>
      </c>
      <c r="J347" s="161" t="s">
        <v>887</v>
      </c>
      <c r="K347" s="161">
        <v>1997</v>
      </c>
      <c r="L347" s="162"/>
      <c r="M347" s="163"/>
      <c r="N347" s="162"/>
      <c r="O347" s="164"/>
      <c r="P347" s="399" t="e">
        <f>#REF!</f>
        <v>#REF!</v>
      </c>
      <c r="Q347" s="399">
        <v>0</v>
      </c>
      <c r="R347" s="284"/>
      <c r="S347" s="128"/>
      <c r="T347" s="129">
        <v>12000</v>
      </c>
      <c r="U347" s="129"/>
      <c r="V347" s="129">
        <v>0</v>
      </c>
      <c r="W347" s="129">
        <v>0</v>
      </c>
      <c r="X347" s="129" t="s">
        <v>352</v>
      </c>
      <c r="Y347" s="129">
        <v>12000</v>
      </c>
      <c r="Z347" s="3" t="e">
        <f t="shared" si="17"/>
        <v>#REF!</v>
      </c>
    </row>
    <row r="348" spans="1:26" ht="13.5">
      <c r="A348" s="24" t="s">
        <v>1725</v>
      </c>
      <c r="B348" s="161" t="s">
        <v>887</v>
      </c>
      <c r="C348" s="94" t="s">
        <v>398</v>
      </c>
      <c r="D348" s="161">
        <v>1997</v>
      </c>
      <c r="E348" s="26" t="s">
        <v>2281</v>
      </c>
      <c r="F348" s="24" t="str">
        <f t="shared" si="18"/>
        <v>OB199717</v>
      </c>
      <c r="G348" s="267" t="s">
        <v>3353</v>
      </c>
      <c r="H348" s="213" t="s">
        <v>623</v>
      </c>
      <c r="I348" s="161" t="e">
        <f>VLOOKUP(A348,#REF!,6,FALSE)</f>
        <v>#REF!</v>
      </c>
      <c r="J348" s="161" t="s">
        <v>887</v>
      </c>
      <c r="K348" s="161">
        <v>1997</v>
      </c>
      <c r="L348" s="162"/>
      <c r="M348" s="163"/>
      <c r="N348" s="162"/>
      <c r="O348" s="164"/>
      <c r="P348" s="399" t="e">
        <f>#REF!</f>
        <v>#REF!</v>
      </c>
      <c r="Q348" s="399">
        <v>0</v>
      </c>
      <c r="R348" s="284"/>
      <c r="S348" s="128"/>
      <c r="T348" s="129"/>
      <c r="U348" s="129"/>
      <c r="V348" s="129" t="s">
        <v>352</v>
      </c>
      <c r="W348" s="129" t="s">
        <v>352</v>
      </c>
      <c r="X348" s="129" t="s">
        <v>352</v>
      </c>
      <c r="Y348" s="129" t="s">
        <v>352</v>
      </c>
      <c r="Z348" s="3" t="e">
        <f t="shared" si="17"/>
        <v>#REF!</v>
      </c>
    </row>
    <row r="349" spans="1:26" ht="13.5">
      <c r="A349" s="24" t="s">
        <v>1726</v>
      </c>
      <c r="B349" s="161" t="s">
        <v>887</v>
      </c>
      <c r="C349" s="94" t="s">
        <v>398</v>
      </c>
      <c r="D349" s="161">
        <v>1997</v>
      </c>
      <c r="E349" s="26" t="s">
        <v>2282</v>
      </c>
      <c r="F349" s="24" t="str">
        <f t="shared" si="18"/>
        <v>OB199718</v>
      </c>
      <c r="G349" s="267" t="s">
        <v>3354</v>
      </c>
      <c r="H349" s="213" t="s">
        <v>1144</v>
      </c>
      <c r="I349" s="161" t="e">
        <f>VLOOKUP(A349,#REF!,6,FALSE)</f>
        <v>#REF!</v>
      </c>
      <c r="J349" s="161" t="s">
        <v>887</v>
      </c>
      <c r="K349" s="161">
        <v>1997</v>
      </c>
      <c r="L349" s="162"/>
      <c r="M349" s="163"/>
      <c r="N349" s="162"/>
      <c r="O349" s="164"/>
      <c r="P349" s="399" t="e">
        <f>#REF!</f>
        <v>#REF!</v>
      </c>
      <c r="Q349" s="399">
        <v>0</v>
      </c>
      <c r="R349" s="284">
        <v>12000</v>
      </c>
      <c r="S349" s="128"/>
      <c r="T349" s="129"/>
      <c r="U349" s="129"/>
      <c r="V349" s="129" t="s">
        <v>352</v>
      </c>
      <c r="W349" s="129" t="s">
        <v>352</v>
      </c>
      <c r="X349" s="129" t="s">
        <v>352</v>
      </c>
      <c r="Y349" s="129" t="s">
        <v>352</v>
      </c>
      <c r="Z349" s="3" t="e">
        <f t="shared" si="17"/>
        <v>#REF!</v>
      </c>
    </row>
    <row r="350" spans="1:26" ht="13.5">
      <c r="A350" s="24" t="s">
        <v>1727</v>
      </c>
      <c r="B350" s="161" t="s">
        <v>887</v>
      </c>
      <c r="C350" s="94" t="s">
        <v>398</v>
      </c>
      <c r="D350" s="161">
        <v>1997</v>
      </c>
      <c r="E350" s="26" t="s">
        <v>2283</v>
      </c>
      <c r="F350" s="24" t="str">
        <f t="shared" si="18"/>
        <v>OB199719</v>
      </c>
      <c r="G350" s="213" t="s">
        <v>3355</v>
      </c>
      <c r="H350" s="213" t="s">
        <v>1144</v>
      </c>
      <c r="I350" s="161" t="e">
        <f>VLOOKUP(A350,#REF!,6,FALSE)</f>
        <v>#REF!</v>
      </c>
      <c r="J350" s="161" t="s">
        <v>887</v>
      </c>
      <c r="K350" s="161">
        <v>1997</v>
      </c>
      <c r="L350" s="162"/>
      <c r="M350" s="163"/>
      <c r="N350" s="162"/>
      <c r="O350" s="164"/>
      <c r="P350" s="399" t="e">
        <f>#REF!</f>
        <v>#REF!</v>
      </c>
      <c r="Q350" s="399">
        <v>0</v>
      </c>
      <c r="R350" s="284"/>
      <c r="S350" s="128"/>
      <c r="T350" s="129"/>
      <c r="U350" s="129"/>
      <c r="V350" s="129" t="s">
        <v>352</v>
      </c>
      <c r="W350" s="129" t="s">
        <v>352</v>
      </c>
      <c r="X350" s="129" t="s">
        <v>352</v>
      </c>
      <c r="Y350" s="129" t="s">
        <v>352</v>
      </c>
      <c r="Z350" s="3" t="e">
        <f t="shared" si="17"/>
        <v>#REF!</v>
      </c>
    </row>
    <row r="351" spans="1:26" ht="13.5">
      <c r="A351" s="24" t="s">
        <v>1728</v>
      </c>
      <c r="B351" s="161" t="s">
        <v>887</v>
      </c>
      <c r="C351" s="94" t="s">
        <v>398</v>
      </c>
      <c r="D351" s="161">
        <v>1997</v>
      </c>
      <c r="E351" s="26" t="s">
        <v>2284</v>
      </c>
      <c r="F351" s="24" t="str">
        <f t="shared" si="18"/>
        <v>OB199720</v>
      </c>
      <c r="G351" s="267" t="s">
        <v>3356</v>
      </c>
      <c r="H351" s="213" t="s">
        <v>624</v>
      </c>
      <c r="I351" s="161" t="e">
        <f>VLOOKUP(A351,#REF!,6,FALSE)</f>
        <v>#REF!</v>
      </c>
      <c r="J351" s="161" t="s">
        <v>887</v>
      </c>
      <c r="K351" s="161">
        <v>1997</v>
      </c>
      <c r="L351" s="162"/>
      <c r="M351" s="163"/>
      <c r="N351" s="162"/>
      <c r="O351" s="164"/>
      <c r="P351" s="399" t="e">
        <f>#REF!</f>
        <v>#REF!</v>
      </c>
      <c r="Q351" s="399">
        <v>0</v>
      </c>
      <c r="R351" s="298"/>
      <c r="S351" s="128"/>
      <c r="T351" s="129"/>
      <c r="U351" s="129"/>
      <c r="V351" s="129" t="s">
        <v>352</v>
      </c>
      <c r="W351" s="129" t="s">
        <v>352</v>
      </c>
      <c r="X351" s="129" t="s">
        <v>352</v>
      </c>
      <c r="Y351" s="129" t="s">
        <v>352</v>
      </c>
      <c r="Z351" s="3" t="e">
        <f t="shared" si="17"/>
        <v>#REF!</v>
      </c>
    </row>
    <row r="352" spans="1:25" ht="13.5">
      <c r="A352" s="105"/>
      <c r="B352" s="105"/>
      <c r="C352" s="105"/>
      <c r="D352" s="105"/>
      <c r="E352" s="106"/>
      <c r="F352" s="105"/>
      <c r="G352" s="168">
        <f>COUNTA(G332:G351)</f>
        <v>20</v>
      </c>
      <c r="H352" s="168"/>
      <c r="I352" s="161"/>
      <c r="J352" s="170"/>
      <c r="K352" s="170"/>
      <c r="L352" s="171">
        <f>COUNTA(L332:L351)</f>
        <v>0</v>
      </c>
      <c r="M352" s="336">
        <f>COUNTA(M332:M351)</f>
        <v>2</v>
      </c>
      <c r="N352" s="272">
        <f>COUNTA(N332:N351)</f>
        <v>0</v>
      </c>
      <c r="O352" s="309"/>
      <c r="P352" s="310" t="s">
        <v>2811</v>
      </c>
      <c r="Q352" s="310" t="s">
        <v>180</v>
      </c>
      <c r="R352" s="359"/>
      <c r="S352" s="129"/>
      <c r="T352" s="129"/>
      <c r="U352" s="129"/>
      <c r="V352" s="207"/>
      <c r="W352" s="207"/>
      <c r="X352" s="207"/>
      <c r="Y352" s="207"/>
    </row>
    <row r="353" spans="7:25" ht="13.5">
      <c r="G353" s="179"/>
      <c r="H353" s="179"/>
      <c r="I353" s="161"/>
      <c r="J353" s="179"/>
      <c r="K353" s="179"/>
      <c r="L353" s="179"/>
      <c r="M353" s="173">
        <f>COUNTA(G332:G351)-COUNTA(L332:L351)</f>
        <v>20</v>
      </c>
      <c r="N353" s="172"/>
      <c r="O353" s="174"/>
      <c r="P353" s="174">
        <f>COUNTIF(P332:P351,12000)</f>
        <v>0</v>
      </c>
      <c r="Q353" s="174">
        <v>0</v>
      </c>
      <c r="R353" s="141">
        <v>7</v>
      </c>
      <c r="S353" s="141">
        <v>2</v>
      </c>
      <c r="T353" s="141">
        <f>COUNTA(T332:T351)</f>
        <v>5</v>
      </c>
      <c r="U353" s="141">
        <f>COUNTA(U332:U351)</f>
        <v>4</v>
      </c>
      <c r="V353" s="142"/>
      <c r="W353" s="142"/>
      <c r="X353" s="142"/>
      <c r="Y353" s="142"/>
    </row>
    <row r="354" spans="7:25" ht="13.5">
      <c r="G354" s="177"/>
      <c r="H354" s="177"/>
      <c r="I354" s="161"/>
      <c r="J354" s="179"/>
      <c r="K354" s="179"/>
      <c r="L354" s="180"/>
      <c r="M354" s="166" t="s">
        <v>2805</v>
      </c>
      <c r="N354" s="167"/>
      <c r="O354" s="181"/>
      <c r="P354" s="181" t="e">
        <f>SUM(P332:P351)</f>
        <v>#REF!</v>
      </c>
      <c r="Q354" s="181">
        <v>0</v>
      </c>
      <c r="R354" s="129">
        <v>84000</v>
      </c>
      <c r="S354" s="129">
        <v>24000</v>
      </c>
      <c r="T354" s="129">
        <f>SUM(T332:T351)</f>
        <v>60000</v>
      </c>
      <c r="U354" s="129">
        <f>SUM(U332:U351)</f>
        <v>48000</v>
      </c>
      <c r="V354" s="142"/>
      <c r="W354" s="142"/>
      <c r="X354" s="142"/>
      <c r="Y354" s="142"/>
    </row>
    <row r="355" spans="7:25" ht="13.5">
      <c r="G355" s="177"/>
      <c r="H355" s="177"/>
      <c r="I355" s="161"/>
      <c r="J355" s="179"/>
      <c r="K355" s="179"/>
      <c r="L355" s="180"/>
      <c r="M355" s="166" t="s">
        <v>2806</v>
      </c>
      <c r="N355" s="167"/>
      <c r="O355" s="181"/>
      <c r="P355" s="181">
        <f>$M353*12000</f>
        <v>240000</v>
      </c>
      <c r="Q355" s="181">
        <v>240000</v>
      </c>
      <c r="R355" s="129">
        <v>240000</v>
      </c>
      <c r="S355" s="129">
        <v>240000</v>
      </c>
      <c r="T355" s="129">
        <f>$M353*12000</f>
        <v>240000</v>
      </c>
      <c r="U355" s="129">
        <f>$M353*12000</f>
        <v>240000</v>
      </c>
      <c r="V355" s="142"/>
      <c r="W355" s="142"/>
      <c r="X355" s="142"/>
      <c r="Y355" s="142"/>
    </row>
    <row r="356" spans="7:25" ht="13.5">
      <c r="G356" s="177"/>
      <c r="H356" s="177"/>
      <c r="I356" s="161"/>
      <c r="J356" s="179"/>
      <c r="K356" s="179"/>
      <c r="L356" s="180"/>
      <c r="M356" s="183" t="s">
        <v>3209</v>
      </c>
      <c r="N356" s="182"/>
      <c r="O356" s="184"/>
      <c r="P356" s="184" t="e">
        <f>P354-P355</f>
        <v>#REF!</v>
      </c>
      <c r="Q356" s="184">
        <v>-240000</v>
      </c>
      <c r="R356" s="129">
        <v>-156000</v>
      </c>
      <c r="S356" s="129">
        <v>-216000</v>
      </c>
      <c r="T356" s="129">
        <f>T354-T355</f>
        <v>-180000</v>
      </c>
      <c r="U356" s="129">
        <f>U354-U355</f>
        <v>-192000</v>
      </c>
      <c r="V356" s="142"/>
      <c r="W356" s="142"/>
      <c r="X356" s="142"/>
      <c r="Y356" s="142"/>
    </row>
    <row r="357" spans="7:25" ht="13.5">
      <c r="G357" s="177"/>
      <c r="H357" s="177"/>
      <c r="I357" s="161"/>
      <c r="J357" s="179"/>
      <c r="K357" s="179"/>
      <c r="L357" s="180"/>
      <c r="M357" s="186" t="s">
        <v>3210</v>
      </c>
      <c r="N357" s="185"/>
      <c r="O357" s="187"/>
      <c r="P357" s="233">
        <f>P353/$M353</f>
        <v>0</v>
      </c>
      <c r="Q357" s="233">
        <v>0</v>
      </c>
      <c r="R357" s="156">
        <v>0.35</v>
      </c>
      <c r="S357" s="156">
        <v>0.1</v>
      </c>
      <c r="T357" s="156">
        <f>T353/$M353</f>
        <v>0.25</v>
      </c>
      <c r="U357" s="156">
        <f>U353/$M353</f>
        <v>0.2</v>
      </c>
      <c r="V357" s="142"/>
      <c r="W357" s="142"/>
      <c r="X357" s="142"/>
      <c r="Y357" s="142"/>
    </row>
    <row r="358" spans="7:25" ht="13.5">
      <c r="G358" s="177"/>
      <c r="H358" s="177"/>
      <c r="I358" s="161"/>
      <c r="J358" s="179"/>
      <c r="K358" s="179"/>
      <c r="L358" s="180"/>
      <c r="M358" s="180"/>
      <c r="N358" s="162"/>
      <c r="O358" s="164"/>
      <c r="P358" s="290"/>
      <c r="Q358" s="290"/>
      <c r="R358" s="142"/>
      <c r="S358" s="142"/>
      <c r="T358" s="142"/>
      <c r="U358" s="142"/>
      <c r="V358" s="142"/>
      <c r="W358" s="142"/>
      <c r="X358" s="142"/>
      <c r="Y358" s="142"/>
    </row>
    <row r="359" spans="1:26" ht="13.5">
      <c r="A359" s="24" t="s">
        <v>1729</v>
      </c>
      <c r="B359" s="161" t="s">
        <v>1047</v>
      </c>
      <c r="C359" s="94" t="s">
        <v>398</v>
      </c>
      <c r="D359" s="161">
        <v>1998</v>
      </c>
      <c r="E359" s="26" t="s">
        <v>1545</v>
      </c>
      <c r="F359" s="24" t="str">
        <f>CONCATENATE(C359,D359,E359)</f>
        <v>OB199801</v>
      </c>
      <c r="G359" s="267" t="s">
        <v>3357</v>
      </c>
      <c r="H359" s="213" t="s">
        <v>3358</v>
      </c>
      <c r="I359" s="161" t="e">
        <f>VLOOKUP(A359,#REF!,6,FALSE)</f>
        <v>#REF!</v>
      </c>
      <c r="J359" s="161" t="s">
        <v>1047</v>
      </c>
      <c r="K359" s="161">
        <v>1998</v>
      </c>
      <c r="L359" s="162"/>
      <c r="M359" s="163"/>
      <c r="N359" s="162"/>
      <c r="O359" s="164"/>
      <c r="P359" s="399" t="e">
        <f>#REF!</f>
        <v>#REF!</v>
      </c>
      <c r="Q359" s="399">
        <v>0</v>
      </c>
      <c r="R359" s="269"/>
      <c r="S359" s="128">
        <v>12000</v>
      </c>
      <c r="T359" s="129">
        <v>12000</v>
      </c>
      <c r="U359" s="129">
        <v>12000</v>
      </c>
      <c r="V359" s="129">
        <v>0</v>
      </c>
      <c r="W359" s="129">
        <v>0</v>
      </c>
      <c r="X359" s="129" t="s">
        <v>352</v>
      </c>
      <c r="Y359" s="129">
        <v>12000</v>
      </c>
      <c r="Z359" s="3" t="e">
        <f aca="true" t="shared" si="19" ref="Z359:Z379">IF(P359,12000)</f>
        <v>#REF!</v>
      </c>
    </row>
    <row r="360" spans="1:26" ht="13.5">
      <c r="A360" s="24" t="s">
        <v>1730</v>
      </c>
      <c r="B360" s="161" t="s">
        <v>1047</v>
      </c>
      <c r="C360" s="94" t="s">
        <v>398</v>
      </c>
      <c r="D360" s="161">
        <v>1998</v>
      </c>
      <c r="E360" s="26" t="s">
        <v>2262</v>
      </c>
      <c r="F360" s="24" t="str">
        <f aca="true" t="shared" si="20" ref="F360:F379">CONCATENATE(C360,D360,E360)</f>
        <v>OB199802</v>
      </c>
      <c r="G360" s="267" t="s">
        <v>415</v>
      </c>
      <c r="H360" s="213" t="s">
        <v>759</v>
      </c>
      <c r="I360" s="161" t="e">
        <f>VLOOKUP(A360,#REF!,6,FALSE)</f>
        <v>#REF!</v>
      </c>
      <c r="J360" s="161" t="s">
        <v>1047</v>
      </c>
      <c r="K360" s="161">
        <v>1998</v>
      </c>
      <c r="L360" s="162"/>
      <c r="M360" s="163"/>
      <c r="N360" s="162"/>
      <c r="O360" s="164"/>
      <c r="P360" s="399" t="e">
        <f>#REF!</f>
        <v>#REF!</v>
      </c>
      <c r="Q360" s="399">
        <v>0</v>
      </c>
      <c r="R360" s="284"/>
      <c r="S360" s="128"/>
      <c r="T360" s="129"/>
      <c r="U360" s="129">
        <v>12000</v>
      </c>
      <c r="V360" s="129">
        <v>0</v>
      </c>
      <c r="W360" s="129" t="s">
        <v>352</v>
      </c>
      <c r="X360" s="129">
        <v>12000</v>
      </c>
      <c r="Y360" s="129">
        <v>12000</v>
      </c>
      <c r="Z360" s="3" t="e">
        <f t="shared" si="19"/>
        <v>#REF!</v>
      </c>
    </row>
    <row r="361" spans="1:26" ht="13.5">
      <c r="A361" s="24" t="s">
        <v>1731</v>
      </c>
      <c r="B361" s="161" t="s">
        <v>1047</v>
      </c>
      <c r="C361" s="94" t="s">
        <v>398</v>
      </c>
      <c r="D361" s="161">
        <v>1998</v>
      </c>
      <c r="E361" s="26" t="s">
        <v>2264</v>
      </c>
      <c r="F361" s="24" t="str">
        <f t="shared" si="20"/>
        <v>OB199803</v>
      </c>
      <c r="G361" s="213" t="s">
        <v>3359</v>
      </c>
      <c r="H361" s="213" t="s">
        <v>2853</v>
      </c>
      <c r="I361" s="161" t="e">
        <f>VLOOKUP(A361,#REF!,6,FALSE)</f>
        <v>#REF!</v>
      </c>
      <c r="J361" s="161" t="s">
        <v>1047</v>
      </c>
      <c r="K361" s="161">
        <v>1998</v>
      </c>
      <c r="L361" s="162"/>
      <c r="M361" s="163"/>
      <c r="N361" s="162"/>
      <c r="O361" s="164"/>
      <c r="P361" s="399" t="e">
        <f>#REF!</f>
        <v>#REF!</v>
      </c>
      <c r="Q361" s="399">
        <v>0</v>
      </c>
      <c r="R361" s="284"/>
      <c r="S361" s="128"/>
      <c r="T361" s="129"/>
      <c r="U361" s="129"/>
      <c r="V361" s="129" t="s">
        <v>352</v>
      </c>
      <c r="W361" s="129" t="s">
        <v>352</v>
      </c>
      <c r="X361" s="129" t="s">
        <v>352</v>
      </c>
      <c r="Y361" s="129" t="s">
        <v>352</v>
      </c>
      <c r="Z361" s="3" t="e">
        <f t="shared" si="19"/>
        <v>#REF!</v>
      </c>
    </row>
    <row r="362" spans="1:26" ht="13.5">
      <c r="A362" s="24" t="s">
        <v>1732</v>
      </c>
      <c r="B362" s="161" t="s">
        <v>1047</v>
      </c>
      <c r="C362" s="94" t="s">
        <v>398</v>
      </c>
      <c r="D362" s="161">
        <v>1998</v>
      </c>
      <c r="E362" s="26" t="s">
        <v>2266</v>
      </c>
      <c r="F362" s="24" t="str">
        <f t="shared" si="20"/>
        <v>OB199804</v>
      </c>
      <c r="G362" s="267" t="s">
        <v>1046</v>
      </c>
      <c r="H362" s="213" t="s">
        <v>2686</v>
      </c>
      <c r="I362" s="161" t="e">
        <f>VLOOKUP(A362,#REF!,6,FALSE)</f>
        <v>#REF!</v>
      </c>
      <c r="J362" s="161" t="s">
        <v>1047</v>
      </c>
      <c r="K362" s="161">
        <v>1998</v>
      </c>
      <c r="L362" s="162"/>
      <c r="M362" s="166" t="s">
        <v>45</v>
      </c>
      <c r="N362" s="167"/>
      <c r="O362" s="192"/>
      <c r="P362" s="399" t="e">
        <f>#REF!</f>
        <v>#REF!</v>
      </c>
      <c r="Q362" s="399">
        <v>0</v>
      </c>
      <c r="R362" s="284">
        <v>12000</v>
      </c>
      <c r="S362" s="128"/>
      <c r="T362" s="129">
        <v>12000</v>
      </c>
      <c r="U362" s="129">
        <v>12000</v>
      </c>
      <c r="V362" s="129">
        <v>0</v>
      </c>
      <c r="W362" s="129">
        <v>0</v>
      </c>
      <c r="X362" s="129" t="s">
        <v>352</v>
      </c>
      <c r="Y362" s="129">
        <v>12000</v>
      </c>
      <c r="Z362" s="3" t="e">
        <f t="shared" si="19"/>
        <v>#REF!</v>
      </c>
    </row>
    <row r="363" spans="1:26" ht="13.5">
      <c r="A363" s="24" t="s">
        <v>1733</v>
      </c>
      <c r="B363" s="161" t="s">
        <v>1047</v>
      </c>
      <c r="C363" s="94" t="s">
        <v>398</v>
      </c>
      <c r="D363" s="161">
        <v>1998</v>
      </c>
      <c r="E363" s="26" t="s">
        <v>2268</v>
      </c>
      <c r="F363" s="24" t="str">
        <f t="shared" si="20"/>
        <v>OB199805</v>
      </c>
      <c r="G363" s="267" t="s">
        <v>416</v>
      </c>
      <c r="H363" s="213" t="s">
        <v>3360</v>
      </c>
      <c r="I363" s="161" t="e">
        <f>VLOOKUP(A363,#REF!,6,FALSE)</f>
        <v>#REF!</v>
      </c>
      <c r="J363" s="161" t="s">
        <v>1047</v>
      </c>
      <c r="K363" s="161">
        <v>1998</v>
      </c>
      <c r="L363" s="162"/>
      <c r="M363" s="166" t="s">
        <v>45</v>
      </c>
      <c r="N363" s="167"/>
      <c r="O363" s="192"/>
      <c r="P363" s="399" t="e">
        <f>#REF!</f>
        <v>#REF!</v>
      </c>
      <c r="Q363" s="399">
        <v>0</v>
      </c>
      <c r="R363" s="284">
        <v>12000</v>
      </c>
      <c r="S363" s="128"/>
      <c r="T363" s="129">
        <v>12000</v>
      </c>
      <c r="U363" s="129">
        <v>12000</v>
      </c>
      <c r="V363" s="129" t="s">
        <v>352</v>
      </c>
      <c r="W363" s="129" t="s">
        <v>352</v>
      </c>
      <c r="X363" s="129" t="s">
        <v>352</v>
      </c>
      <c r="Y363" s="129" t="s">
        <v>352</v>
      </c>
      <c r="Z363" s="3" t="e">
        <f t="shared" si="19"/>
        <v>#REF!</v>
      </c>
    </row>
    <row r="364" spans="1:26" ht="13.5">
      <c r="A364" s="24" t="s">
        <v>1734</v>
      </c>
      <c r="B364" s="161" t="s">
        <v>1047</v>
      </c>
      <c r="C364" s="94" t="s">
        <v>398</v>
      </c>
      <c r="D364" s="161">
        <v>1998</v>
      </c>
      <c r="E364" s="26" t="s">
        <v>2270</v>
      </c>
      <c r="F364" s="24" t="str">
        <f t="shared" si="20"/>
        <v>OB199806</v>
      </c>
      <c r="G364" s="267" t="s">
        <v>417</v>
      </c>
      <c r="H364" s="213" t="s">
        <v>646</v>
      </c>
      <c r="I364" s="161" t="e">
        <f>VLOOKUP(A364,#REF!,6,FALSE)</f>
        <v>#REF!</v>
      </c>
      <c r="J364" s="161" t="s">
        <v>1047</v>
      </c>
      <c r="K364" s="161">
        <v>1998</v>
      </c>
      <c r="L364" s="162"/>
      <c r="M364" s="163"/>
      <c r="N364" s="162"/>
      <c r="O364" s="164"/>
      <c r="P364" s="399" t="e">
        <f>#REF!</f>
        <v>#REF!</v>
      </c>
      <c r="Q364" s="399">
        <v>0</v>
      </c>
      <c r="R364" s="284"/>
      <c r="S364" s="128"/>
      <c r="T364" s="129">
        <v>12000</v>
      </c>
      <c r="U364" s="129">
        <v>12000</v>
      </c>
      <c r="V364" s="129" t="s">
        <v>352</v>
      </c>
      <c r="W364" s="129" t="s">
        <v>352</v>
      </c>
      <c r="X364" s="129" t="s">
        <v>352</v>
      </c>
      <c r="Y364" s="129" t="s">
        <v>352</v>
      </c>
      <c r="Z364" s="3" t="e">
        <f t="shared" si="19"/>
        <v>#REF!</v>
      </c>
    </row>
    <row r="365" spans="1:26" ht="13.5">
      <c r="A365" s="24" t="s">
        <v>1735</v>
      </c>
      <c r="B365" s="161" t="s">
        <v>1047</v>
      </c>
      <c r="C365" s="94" t="s">
        <v>398</v>
      </c>
      <c r="D365" s="161">
        <v>1998</v>
      </c>
      <c r="E365" s="26" t="s">
        <v>2271</v>
      </c>
      <c r="F365" s="24" t="str">
        <f t="shared" si="20"/>
        <v>OB199807</v>
      </c>
      <c r="G365" s="267" t="s">
        <v>418</v>
      </c>
      <c r="H365" s="213" t="s">
        <v>3361</v>
      </c>
      <c r="I365" s="161" t="e">
        <f>VLOOKUP(A365,#REF!,6,FALSE)</f>
        <v>#REF!</v>
      </c>
      <c r="J365" s="161" t="s">
        <v>1047</v>
      </c>
      <c r="K365" s="161">
        <v>1998</v>
      </c>
      <c r="L365" s="162"/>
      <c r="M365" s="163"/>
      <c r="N365" s="162"/>
      <c r="O365" s="164"/>
      <c r="P365" s="399" t="e">
        <f>#REF!</f>
        <v>#REF!</v>
      </c>
      <c r="Q365" s="399">
        <v>0</v>
      </c>
      <c r="R365" s="284"/>
      <c r="S365" s="128"/>
      <c r="T365" s="129"/>
      <c r="U365" s="129">
        <v>12000</v>
      </c>
      <c r="V365" s="129">
        <v>0</v>
      </c>
      <c r="W365" s="129" t="s">
        <v>352</v>
      </c>
      <c r="X365" s="129" t="s">
        <v>352</v>
      </c>
      <c r="Y365" s="129">
        <v>12000</v>
      </c>
      <c r="Z365" s="3" t="e">
        <f t="shared" si="19"/>
        <v>#REF!</v>
      </c>
    </row>
    <row r="366" spans="1:26" ht="13.5">
      <c r="A366" s="24" t="s">
        <v>1736</v>
      </c>
      <c r="B366" s="161" t="s">
        <v>1047</v>
      </c>
      <c r="C366" s="94" t="s">
        <v>398</v>
      </c>
      <c r="D366" s="161">
        <v>1998</v>
      </c>
      <c r="E366" s="26" t="s">
        <v>2272</v>
      </c>
      <c r="F366" s="24" t="str">
        <f t="shared" si="20"/>
        <v>OB199808</v>
      </c>
      <c r="G366" s="306" t="s">
        <v>419</v>
      </c>
      <c r="H366" s="256" t="s">
        <v>3362</v>
      </c>
      <c r="I366" s="161" t="e">
        <f>VLOOKUP(A366,#REF!,6,FALSE)</f>
        <v>#REF!</v>
      </c>
      <c r="J366" s="161" t="s">
        <v>1047</v>
      </c>
      <c r="K366" s="161">
        <v>1998</v>
      </c>
      <c r="L366" s="162"/>
      <c r="M366" s="360" t="s">
        <v>45</v>
      </c>
      <c r="N366" s="162"/>
      <c r="O366" s="164"/>
      <c r="P366" s="399" t="e">
        <f>#REF!</f>
        <v>#REF!</v>
      </c>
      <c r="Q366" s="399">
        <v>0</v>
      </c>
      <c r="R366" s="284">
        <v>12000</v>
      </c>
      <c r="S366" s="128">
        <v>12000</v>
      </c>
      <c r="T366" s="129"/>
      <c r="U366" s="129">
        <v>12000</v>
      </c>
      <c r="V366" s="129">
        <v>12000</v>
      </c>
      <c r="W366" s="129" t="s">
        <v>352</v>
      </c>
      <c r="X366" s="129">
        <v>12000</v>
      </c>
      <c r="Y366" s="129">
        <v>12000</v>
      </c>
      <c r="Z366" s="3" t="e">
        <f t="shared" si="19"/>
        <v>#REF!</v>
      </c>
    </row>
    <row r="367" spans="1:26" ht="13.5">
      <c r="A367" s="24" t="s">
        <v>1737</v>
      </c>
      <c r="B367" s="161" t="s">
        <v>1047</v>
      </c>
      <c r="C367" s="94" t="s">
        <v>398</v>
      </c>
      <c r="D367" s="161">
        <v>1998</v>
      </c>
      <c r="E367" s="26" t="s">
        <v>2273</v>
      </c>
      <c r="F367" s="24" t="str">
        <f t="shared" si="20"/>
        <v>OB199809</v>
      </c>
      <c r="G367" s="291" t="s">
        <v>420</v>
      </c>
      <c r="H367" s="292" t="s">
        <v>1111</v>
      </c>
      <c r="I367" s="161" t="e">
        <f>VLOOKUP(A367,#REF!,6,FALSE)</f>
        <v>#REF!</v>
      </c>
      <c r="J367" s="161" t="s">
        <v>1047</v>
      </c>
      <c r="K367" s="161">
        <v>1998</v>
      </c>
      <c r="L367" s="162"/>
      <c r="M367" s="163"/>
      <c r="N367" s="162"/>
      <c r="O367" s="164"/>
      <c r="P367" s="399" t="e">
        <f>#REF!</f>
        <v>#REF!</v>
      </c>
      <c r="Q367" s="399">
        <v>0</v>
      </c>
      <c r="R367" s="284"/>
      <c r="S367" s="128"/>
      <c r="T367" s="129"/>
      <c r="U367" s="129">
        <v>12000</v>
      </c>
      <c r="V367" s="129" t="s">
        <v>352</v>
      </c>
      <c r="W367" s="129">
        <v>0</v>
      </c>
      <c r="X367" s="129">
        <v>0</v>
      </c>
      <c r="Y367" s="129" t="s">
        <v>352</v>
      </c>
      <c r="Z367" s="3" t="e">
        <f t="shared" si="19"/>
        <v>#REF!</v>
      </c>
    </row>
    <row r="368" spans="1:26" ht="13.5">
      <c r="A368" s="24" t="s">
        <v>1738</v>
      </c>
      <c r="B368" s="161" t="s">
        <v>1047</v>
      </c>
      <c r="C368" s="94" t="s">
        <v>398</v>
      </c>
      <c r="D368" s="161">
        <v>1998</v>
      </c>
      <c r="E368" s="26" t="s">
        <v>2274</v>
      </c>
      <c r="F368" s="24" t="str">
        <f t="shared" si="20"/>
        <v>OB199810</v>
      </c>
      <c r="G368" s="267" t="s">
        <v>421</v>
      </c>
      <c r="H368" s="213" t="s">
        <v>3363</v>
      </c>
      <c r="I368" s="161" t="e">
        <f>VLOOKUP(A368,#REF!,6,FALSE)</f>
        <v>#REF!</v>
      </c>
      <c r="J368" s="161" t="s">
        <v>1047</v>
      </c>
      <c r="K368" s="161">
        <v>1998</v>
      </c>
      <c r="L368" s="162"/>
      <c r="M368" s="163"/>
      <c r="N368" s="162"/>
      <c r="O368" s="164"/>
      <c r="P368" s="399" t="e">
        <f>#REF!</f>
        <v>#REF!</v>
      </c>
      <c r="Q368" s="399">
        <v>0</v>
      </c>
      <c r="R368" s="284"/>
      <c r="S368" s="128"/>
      <c r="T368" s="129"/>
      <c r="U368" s="129"/>
      <c r="V368" s="129" t="s">
        <v>352</v>
      </c>
      <c r="W368" s="129" t="s">
        <v>352</v>
      </c>
      <c r="X368" s="129" t="s">
        <v>352</v>
      </c>
      <c r="Y368" s="129" t="s">
        <v>352</v>
      </c>
      <c r="Z368" s="3" t="e">
        <f t="shared" si="19"/>
        <v>#REF!</v>
      </c>
    </row>
    <row r="369" spans="1:26" ht="13.5">
      <c r="A369" s="24" t="s">
        <v>1739</v>
      </c>
      <c r="B369" s="161" t="s">
        <v>1047</v>
      </c>
      <c r="C369" s="94" t="s">
        <v>398</v>
      </c>
      <c r="D369" s="161">
        <v>1998</v>
      </c>
      <c r="E369" s="26" t="s">
        <v>2275</v>
      </c>
      <c r="F369" s="24" t="str">
        <f t="shared" si="20"/>
        <v>OB199811</v>
      </c>
      <c r="G369" s="267" t="s">
        <v>3364</v>
      </c>
      <c r="H369" s="213" t="s">
        <v>3225</v>
      </c>
      <c r="I369" s="161" t="e">
        <f>VLOOKUP(A369,#REF!,6,FALSE)</f>
        <v>#REF!</v>
      </c>
      <c r="J369" s="161" t="s">
        <v>1047</v>
      </c>
      <c r="K369" s="161">
        <v>1998</v>
      </c>
      <c r="L369" s="162"/>
      <c r="M369" s="163"/>
      <c r="N369" s="162"/>
      <c r="O369" s="164"/>
      <c r="P369" s="399" t="e">
        <f>#REF!</f>
        <v>#REF!</v>
      </c>
      <c r="Q369" s="399">
        <v>0</v>
      </c>
      <c r="R369" s="284"/>
      <c r="S369" s="128"/>
      <c r="T369" s="129"/>
      <c r="U369" s="129">
        <v>12000</v>
      </c>
      <c r="V369" s="129" t="s">
        <v>352</v>
      </c>
      <c r="W369" s="129" t="s">
        <v>352</v>
      </c>
      <c r="X369" s="129" t="s">
        <v>352</v>
      </c>
      <c r="Y369" s="129" t="s">
        <v>352</v>
      </c>
      <c r="Z369" s="3" t="e">
        <f t="shared" si="19"/>
        <v>#REF!</v>
      </c>
    </row>
    <row r="370" spans="1:26" ht="13.5">
      <c r="A370" s="24" t="s">
        <v>1740</v>
      </c>
      <c r="B370" s="161" t="s">
        <v>1047</v>
      </c>
      <c r="C370" s="94" t="s">
        <v>398</v>
      </c>
      <c r="D370" s="161">
        <v>1998</v>
      </c>
      <c r="E370" s="26" t="s">
        <v>2276</v>
      </c>
      <c r="F370" s="24" t="str">
        <f t="shared" si="20"/>
        <v>OB199812</v>
      </c>
      <c r="G370" s="267" t="s">
        <v>422</v>
      </c>
      <c r="H370" s="213" t="s">
        <v>3365</v>
      </c>
      <c r="I370" s="161" t="e">
        <f>VLOOKUP(A370,#REF!,6,FALSE)</f>
        <v>#REF!</v>
      </c>
      <c r="J370" s="161" t="s">
        <v>1047</v>
      </c>
      <c r="K370" s="161">
        <v>1998</v>
      </c>
      <c r="L370" s="162"/>
      <c r="M370" s="360" t="s">
        <v>45</v>
      </c>
      <c r="N370" s="361"/>
      <c r="O370" s="362"/>
      <c r="P370" s="399" t="e">
        <f>#REF!</f>
        <v>#REF!</v>
      </c>
      <c r="Q370" s="399">
        <v>0</v>
      </c>
      <c r="R370" s="284">
        <v>12000</v>
      </c>
      <c r="S370" s="128">
        <v>12000</v>
      </c>
      <c r="T370" s="129">
        <v>12000</v>
      </c>
      <c r="U370" s="129">
        <v>12000</v>
      </c>
      <c r="V370" s="129">
        <v>12000</v>
      </c>
      <c r="W370" s="129">
        <v>12000</v>
      </c>
      <c r="X370" s="129">
        <v>12000</v>
      </c>
      <c r="Y370" s="129">
        <v>12000</v>
      </c>
      <c r="Z370" s="3" t="e">
        <f t="shared" si="19"/>
        <v>#REF!</v>
      </c>
    </row>
    <row r="371" spans="1:26" ht="13.5">
      <c r="A371" s="24" t="s">
        <v>1741</v>
      </c>
      <c r="B371" s="161" t="s">
        <v>1047</v>
      </c>
      <c r="C371" s="94" t="s">
        <v>398</v>
      </c>
      <c r="D371" s="161">
        <v>1998</v>
      </c>
      <c r="E371" s="26" t="s">
        <v>2277</v>
      </c>
      <c r="F371" s="24" t="str">
        <f t="shared" si="20"/>
        <v>OB199813</v>
      </c>
      <c r="G371" s="267" t="s">
        <v>3366</v>
      </c>
      <c r="H371" s="213" t="s">
        <v>3367</v>
      </c>
      <c r="I371" s="161" t="e">
        <f>VLOOKUP(A371,#REF!,6,FALSE)</f>
        <v>#REF!</v>
      </c>
      <c r="J371" s="161" t="s">
        <v>1047</v>
      </c>
      <c r="K371" s="161">
        <v>1998</v>
      </c>
      <c r="L371" s="162"/>
      <c r="M371" s="166" t="s">
        <v>45</v>
      </c>
      <c r="N371" s="167"/>
      <c r="O371" s="192"/>
      <c r="P371" s="399" t="e">
        <f>#REF!</f>
        <v>#REF!</v>
      </c>
      <c r="Q371" s="399">
        <v>0</v>
      </c>
      <c r="R371" s="284">
        <v>12000</v>
      </c>
      <c r="S371" s="128">
        <v>12000</v>
      </c>
      <c r="T371" s="129">
        <v>12000</v>
      </c>
      <c r="U371" s="129">
        <v>12000</v>
      </c>
      <c r="V371" s="129" t="s">
        <v>352</v>
      </c>
      <c r="W371" s="129" t="s">
        <v>352</v>
      </c>
      <c r="X371" s="129" t="s">
        <v>352</v>
      </c>
      <c r="Y371" s="129" t="s">
        <v>352</v>
      </c>
      <c r="Z371" s="3" t="e">
        <f t="shared" si="19"/>
        <v>#REF!</v>
      </c>
    </row>
    <row r="372" spans="1:26" ht="13.5">
      <c r="A372" s="24" t="s">
        <v>1742</v>
      </c>
      <c r="B372" s="161" t="s">
        <v>1047</v>
      </c>
      <c r="C372" s="94" t="s">
        <v>398</v>
      </c>
      <c r="D372" s="161">
        <v>1998</v>
      </c>
      <c r="E372" s="26" t="s">
        <v>2278</v>
      </c>
      <c r="F372" s="24" t="str">
        <f t="shared" si="20"/>
        <v>OB199814</v>
      </c>
      <c r="G372" s="267" t="s">
        <v>424</v>
      </c>
      <c r="H372" s="213" t="s">
        <v>2739</v>
      </c>
      <c r="I372" s="161" t="e">
        <f>VLOOKUP(A372,#REF!,6,FALSE)</f>
        <v>#REF!</v>
      </c>
      <c r="J372" s="161" t="s">
        <v>1047</v>
      </c>
      <c r="K372" s="161">
        <v>1998</v>
      </c>
      <c r="L372" s="162"/>
      <c r="M372" s="360" t="s">
        <v>45</v>
      </c>
      <c r="N372" s="361"/>
      <c r="O372" s="362"/>
      <c r="P372" s="399" t="e">
        <f>#REF!</f>
        <v>#REF!</v>
      </c>
      <c r="Q372" s="399">
        <v>0</v>
      </c>
      <c r="R372" s="284">
        <v>12000</v>
      </c>
      <c r="S372" s="128">
        <v>12000</v>
      </c>
      <c r="T372" s="129">
        <v>12000</v>
      </c>
      <c r="U372" s="129">
        <v>12000</v>
      </c>
      <c r="V372" s="129">
        <v>12000</v>
      </c>
      <c r="W372" s="129" t="s">
        <v>352</v>
      </c>
      <c r="X372" s="129">
        <v>12000</v>
      </c>
      <c r="Y372" s="129">
        <v>12000</v>
      </c>
      <c r="Z372" s="3" t="e">
        <f t="shared" si="19"/>
        <v>#REF!</v>
      </c>
    </row>
    <row r="373" spans="1:26" ht="13.5">
      <c r="A373" s="24" t="s">
        <v>1743</v>
      </c>
      <c r="B373" s="161" t="s">
        <v>1047</v>
      </c>
      <c r="C373" s="94" t="s">
        <v>398</v>
      </c>
      <c r="D373" s="161">
        <v>1998</v>
      </c>
      <c r="E373" s="26" t="s">
        <v>2279</v>
      </c>
      <c r="F373" s="24" t="str">
        <f t="shared" si="20"/>
        <v>OB199815</v>
      </c>
      <c r="G373" s="267" t="s">
        <v>3368</v>
      </c>
      <c r="H373" s="213" t="s">
        <v>2834</v>
      </c>
      <c r="I373" s="161" t="e">
        <f>VLOOKUP(A373,#REF!,6,FALSE)</f>
        <v>#REF!</v>
      </c>
      <c r="J373" s="161" t="s">
        <v>1047</v>
      </c>
      <c r="K373" s="161">
        <v>1998</v>
      </c>
      <c r="L373" s="162"/>
      <c r="M373" s="166" t="s">
        <v>45</v>
      </c>
      <c r="N373" s="162"/>
      <c r="O373" s="164"/>
      <c r="P373" s="399" t="e">
        <f>#REF!</f>
        <v>#REF!</v>
      </c>
      <c r="Q373" s="399">
        <v>0</v>
      </c>
      <c r="R373" s="284">
        <v>12000</v>
      </c>
      <c r="S373" s="128">
        <v>12000</v>
      </c>
      <c r="T373" s="129"/>
      <c r="U373" s="129"/>
      <c r="V373" s="129">
        <v>12000</v>
      </c>
      <c r="W373" s="129">
        <v>12000</v>
      </c>
      <c r="X373" s="129">
        <v>12000</v>
      </c>
      <c r="Y373" s="129">
        <v>12000</v>
      </c>
      <c r="Z373" s="3" t="e">
        <f t="shared" si="19"/>
        <v>#REF!</v>
      </c>
    </row>
    <row r="374" spans="1:26" ht="13.5">
      <c r="A374" s="24" t="s">
        <v>1744</v>
      </c>
      <c r="B374" s="161" t="s">
        <v>1047</v>
      </c>
      <c r="C374" s="94" t="s">
        <v>398</v>
      </c>
      <c r="D374" s="161">
        <v>1998</v>
      </c>
      <c r="E374" s="26" t="s">
        <v>2280</v>
      </c>
      <c r="F374" s="24" t="str">
        <f t="shared" si="20"/>
        <v>OB199816</v>
      </c>
      <c r="G374" s="267" t="s">
        <v>425</v>
      </c>
      <c r="H374" s="213" t="s">
        <v>1523</v>
      </c>
      <c r="I374" s="161" t="e">
        <f>VLOOKUP(A374,#REF!,6,FALSE)</f>
        <v>#REF!</v>
      </c>
      <c r="J374" s="161" t="s">
        <v>1047</v>
      </c>
      <c r="K374" s="161">
        <v>1998</v>
      </c>
      <c r="L374" s="162"/>
      <c r="M374" s="166" t="s">
        <v>45</v>
      </c>
      <c r="N374" s="167"/>
      <c r="O374" s="192"/>
      <c r="P374" s="399" t="e">
        <f>#REF!</f>
        <v>#REF!</v>
      </c>
      <c r="Q374" s="399">
        <v>0</v>
      </c>
      <c r="R374" s="284">
        <v>12000</v>
      </c>
      <c r="S374" s="128">
        <v>12000</v>
      </c>
      <c r="T374" s="129">
        <v>12000</v>
      </c>
      <c r="U374" s="129">
        <v>12000</v>
      </c>
      <c r="V374" s="129" t="s">
        <v>352</v>
      </c>
      <c r="W374" s="129">
        <v>0</v>
      </c>
      <c r="X374" s="129">
        <v>0</v>
      </c>
      <c r="Y374" s="129" t="s">
        <v>352</v>
      </c>
      <c r="Z374" s="3" t="e">
        <f t="shared" si="19"/>
        <v>#REF!</v>
      </c>
    </row>
    <row r="375" spans="1:26" ht="13.5">
      <c r="A375" s="24" t="s">
        <v>1745</v>
      </c>
      <c r="B375" s="161" t="s">
        <v>1047</v>
      </c>
      <c r="C375" s="94" t="s">
        <v>398</v>
      </c>
      <c r="D375" s="161">
        <v>1998</v>
      </c>
      <c r="E375" s="26" t="s">
        <v>2281</v>
      </c>
      <c r="F375" s="24" t="str">
        <f t="shared" si="20"/>
        <v>OB199817</v>
      </c>
      <c r="G375" s="267" t="s">
        <v>3369</v>
      </c>
      <c r="H375" s="213" t="s">
        <v>3370</v>
      </c>
      <c r="I375" s="161" t="e">
        <f>VLOOKUP(A375,#REF!,6,FALSE)</f>
        <v>#REF!</v>
      </c>
      <c r="J375" s="161" t="s">
        <v>1047</v>
      </c>
      <c r="K375" s="161">
        <v>1998</v>
      </c>
      <c r="L375" s="162"/>
      <c r="M375" s="163"/>
      <c r="N375" s="162"/>
      <c r="O375" s="164"/>
      <c r="P375" s="399" t="e">
        <f>#REF!</f>
        <v>#REF!</v>
      </c>
      <c r="Q375" s="399">
        <v>0</v>
      </c>
      <c r="R375" s="284"/>
      <c r="S375" s="128"/>
      <c r="T375" s="129"/>
      <c r="U375" s="129"/>
      <c r="V375" s="129" t="s">
        <v>352</v>
      </c>
      <c r="W375" s="129" t="s">
        <v>352</v>
      </c>
      <c r="X375" s="129" t="s">
        <v>352</v>
      </c>
      <c r="Y375" s="129" t="s">
        <v>352</v>
      </c>
      <c r="Z375" s="3" t="e">
        <f t="shared" si="19"/>
        <v>#REF!</v>
      </c>
    </row>
    <row r="376" spans="1:26" ht="13.5">
      <c r="A376" s="24" t="s">
        <v>1746</v>
      </c>
      <c r="B376" s="161" t="s">
        <v>1047</v>
      </c>
      <c r="C376" s="94" t="s">
        <v>398</v>
      </c>
      <c r="D376" s="161">
        <v>1998</v>
      </c>
      <c r="E376" s="26" t="s">
        <v>2282</v>
      </c>
      <c r="F376" s="24" t="str">
        <f t="shared" si="20"/>
        <v>OB199818</v>
      </c>
      <c r="G376" s="363" t="s">
        <v>426</v>
      </c>
      <c r="H376" s="364" t="s">
        <v>3371</v>
      </c>
      <c r="I376" s="161" t="e">
        <f>VLOOKUP(A376,#REF!,6,FALSE)</f>
        <v>#REF!</v>
      </c>
      <c r="J376" s="161" t="s">
        <v>1047</v>
      </c>
      <c r="K376" s="161">
        <v>1998</v>
      </c>
      <c r="L376" s="162"/>
      <c r="M376" s="166" t="s">
        <v>45</v>
      </c>
      <c r="N376" s="167"/>
      <c r="O376" s="192"/>
      <c r="P376" s="399" t="e">
        <f>#REF!</f>
        <v>#REF!</v>
      </c>
      <c r="Q376" s="399">
        <v>0</v>
      </c>
      <c r="R376" s="284">
        <v>12000</v>
      </c>
      <c r="S376" s="128"/>
      <c r="T376" s="129">
        <v>12000</v>
      </c>
      <c r="U376" s="129">
        <v>12000</v>
      </c>
      <c r="V376" s="129">
        <v>0</v>
      </c>
      <c r="W376" s="129">
        <v>0</v>
      </c>
      <c r="X376" s="129" t="s">
        <v>352</v>
      </c>
      <c r="Y376" s="129">
        <v>12000</v>
      </c>
      <c r="Z376" s="3" t="e">
        <f t="shared" si="19"/>
        <v>#REF!</v>
      </c>
    </row>
    <row r="377" spans="1:26" ht="13.5">
      <c r="A377" s="24" t="s">
        <v>1747</v>
      </c>
      <c r="B377" s="161" t="s">
        <v>1047</v>
      </c>
      <c r="C377" s="94" t="s">
        <v>398</v>
      </c>
      <c r="D377" s="161">
        <v>1998</v>
      </c>
      <c r="E377" s="26" t="s">
        <v>2283</v>
      </c>
      <c r="F377" s="24" t="str">
        <f t="shared" si="20"/>
        <v>OB199819</v>
      </c>
      <c r="G377" s="267" t="s">
        <v>427</v>
      </c>
      <c r="H377" s="213" t="s">
        <v>1540</v>
      </c>
      <c r="I377" s="161" t="e">
        <f>VLOOKUP(A377,#REF!,6,FALSE)</f>
        <v>#REF!</v>
      </c>
      <c r="J377" s="161" t="s">
        <v>1047</v>
      </c>
      <c r="K377" s="161">
        <v>1998</v>
      </c>
      <c r="L377" s="162"/>
      <c r="M377" s="360" t="s">
        <v>45</v>
      </c>
      <c r="N377" s="361"/>
      <c r="O377" s="362"/>
      <c r="P377" s="399" t="e">
        <f>#REF!</f>
        <v>#REF!</v>
      </c>
      <c r="Q377" s="399">
        <v>0</v>
      </c>
      <c r="R377" s="284">
        <v>12000</v>
      </c>
      <c r="S377" s="128">
        <v>12000</v>
      </c>
      <c r="T377" s="129">
        <v>12000</v>
      </c>
      <c r="U377" s="129"/>
      <c r="V377" s="129" t="s">
        <v>352</v>
      </c>
      <c r="W377" s="129">
        <v>0</v>
      </c>
      <c r="X377" s="129">
        <v>0</v>
      </c>
      <c r="Y377" s="129" t="s">
        <v>352</v>
      </c>
      <c r="Z377" s="3" t="e">
        <f t="shared" si="19"/>
        <v>#REF!</v>
      </c>
    </row>
    <row r="378" spans="1:26" ht="13.5">
      <c r="A378" s="24" t="s">
        <v>1748</v>
      </c>
      <c r="B378" s="161" t="s">
        <v>1047</v>
      </c>
      <c r="C378" s="94" t="s">
        <v>398</v>
      </c>
      <c r="D378" s="161">
        <v>1998</v>
      </c>
      <c r="E378" s="26" t="s">
        <v>2284</v>
      </c>
      <c r="F378" s="24" t="str">
        <f t="shared" si="20"/>
        <v>OB199820</v>
      </c>
      <c r="G378" s="267" t="s">
        <v>889</v>
      </c>
      <c r="H378" s="213" t="s">
        <v>3372</v>
      </c>
      <c r="I378" s="161" t="e">
        <f>VLOOKUP(A378,#REF!,6,FALSE)</f>
        <v>#REF!</v>
      </c>
      <c r="J378" s="161" t="s">
        <v>1047</v>
      </c>
      <c r="K378" s="161">
        <v>1998</v>
      </c>
      <c r="L378" s="162"/>
      <c r="M378" s="360" t="s">
        <v>45</v>
      </c>
      <c r="N378" s="361"/>
      <c r="O378" s="362"/>
      <c r="P378" s="399" t="e">
        <f>#REF!</f>
        <v>#REF!</v>
      </c>
      <c r="Q378" s="399">
        <v>0</v>
      </c>
      <c r="R378" s="284">
        <v>12000</v>
      </c>
      <c r="S378" s="128">
        <v>12000</v>
      </c>
      <c r="T378" s="129">
        <v>12000</v>
      </c>
      <c r="U378" s="129">
        <v>12000</v>
      </c>
      <c r="V378" s="129" t="s">
        <v>352</v>
      </c>
      <c r="W378" s="129" t="s">
        <v>352</v>
      </c>
      <c r="X378" s="129" t="s">
        <v>352</v>
      </c>
      <c r="Y378" s="129" t="s">
        <v>352</v>
      </c>
      <c r="Z378" s="3" t="e">
        <f t="shared" si="19"/>
        <v>#REF!</v>
      </c>
    </row>
    <row r="379" spans="1:26" ht="13.5">
      <c r="A379" s="24" t="s">
        <v>1749</v>
      </c>
      <c r="B379" s="161" t="s">
        <v>1047</v>
      </c>
      <c r="C379" s="94" t="s">
        <v>398</v>
      </c>
      <c r="D379" s="161">
        <v>1998</v>
      </c>
      <c r="E379" s="26" t="s">
        <v>2285</v>
      </c>
      <c r="F379" s="24" t="str">
        <f t="shared" si="20"/>
        <v>OB199821</v>
      </c>
      <c r="G379" s="267" t="s">
        <v>322</v>
      </c>
      <c r="H379" s="213" t="s">
        <v>758</v>
      </c>
      <c r="I379" s="161" t="e">
        <f>VLOOKUP(A379,#REF!,6,FALSE)</f>
        <v>#REF!</v>
      </c>
      <c r="J379" s="161" t="s">
        <v>1047</v>
      </c>
      <c r="K379" s="161">
        <v>1998</v>
      </c>
      <c r="L379" s="162"/>
      <c r="M379" s="163"/>
      <c r="N379" s="162"/>
      <c r="O379" s="164"/>
      <c r="P379" s="399" t="e">
        <f>#REF!</f>
        <v>#REF!</v>
      </c>
      <c r="Q379" s="399">
        <v>0</v>
      </c>
      <c r="R379" s="284"/>
      <c r="S379" s="128"/>
      <c r="T379" s="129"/>
      <c r="U379" s="129"/>
      <c r="V379" s="129" t="s">
        <v>352</v>
      </c>
      <c r="W379" s="129" t="s">
        <v>352</v>
      </c>
      <c r="X379" s="129" t="s">
        <v>352</v>
      </c>
      <c r="Y379" s="129" t="s">
        <v>352</v>
      </c>
      <c r="Z379" s="3" t="e">
        <f t="shared" si="19"/>
        <v>#REF!</v>
      </c>
    </row>
    <row r="380" spans="1:25" ht="13.5">
      <c r="A380" s="105"/>
      <c r="B380" s="105"/>
      <c r="C380" s="105"/>
      <c r="D380" s="105"/>
      <c r="E380" s="106"/>
      <c r="F380" s="105"/>
      <c r="G380" s="168">
        <f>COUNTA(G359:G379)</f>
        <v>21</v>
      </c>
      <c r="H380" s="168"/>
      <c r="I380" s="161"/>
      <c r="J380" s="170"/>
      <c r="K380" s="170"/>
      <c r="L380" s="171">
        <f>COUNTA(L359:L379)</f>
        <v>0</v>
      </c>
      <c r="M380" s="336">
        <f>COUNTA(M359:M379)</f>
        <v>11</v>
      </c>
      <c r="N380" s="272">
        <f>COUNTA(N359:N379)</f>
        <v>0</v>
      </c>
      <c r="O380" s="309"/>
      <c r="P380" s="354" t="s">
        <v>2811</v>
      </c>
      <c r="Q380" s="354" t="s">
        <v>180</v>
      </c>
      <c r="R380" s="365"/>
      <c r="S380" s="128"/>
      <c r="T380" s="129"/>
      <c r="U380" s="129"/>
      <c r="V380" s="207"/>
      <c r="W380" s="207"/>
      <c r="X380" s="207"/>
      <c r="Y380" s="207"/>
    </row>
    <row r="381" spans="7:25" ht="13.5">
      <c r="G381" s="179"/>
      <c r="H381" s="179"/>
      <c r="I381" s="161"/>
      <c r="J381" s="179"/>
      <c r="K381" s="179"/>
      <c r="L381" s="179"/>
      <c r="M381" s="173">
        <f>COUNTA(G359:G379)-COUNTA(L359:L379)</f>
        <v>21</v>
      </c>
      <c r="N381" s="172"/>
      <c r="O381" s="174"/>
      <c r="P381" s="193">
        <f>COUNTIF(P359:P379,12000)</f>
        <v>0</v>
      </c>
      <c r="Q381" s="193">
        <v>0</v>
      </c>
      <c r="R381" s="193">
        <v>11</v>
      </c>
      <c r="S381" s="141">
        <v>9</v>
      </c>
      <c r="T381" s="141">
        <f>COUNTA(T359:T379)</f>
        <v>11</v>
      </c>
      <c r="U381" s="141">
        <f>COUNTA(U359:U379)</f>
        <v>15</v>
      </c>
      <c r="V381" s="142"/>
      <c r="W381" s="142"/>
      <c r="X381" s="142"/>
      <c r="Y381" s="142"/>
    </row>
    <row r="382" spans="7:25" ht="13.5">
      <c r="G382" s="177"/>
      <c r="H382" s="177"/>
      <c r="I382" s="161"/>
      <c r="J382" s="179"/>
      <c r="K382" s="179"/>
      <c r="L382" s="180"/>
      <c r="M382" s="166" t="s">
        <v>2805</v>
      </c>
      <c r="N382" s="167"/>
      <c r="O382" s="181"/>
      <c r="P382" s="181" t="e">
        <f>SUM(P359:P379)</f>
        <v>#REF!</v>
      </c>
      <c r="Q382" s="181">
        <v>0</v>
      </c>
      <c r="R382" s="129">
        <v>132000</v>
      </c>
      <c r="S382" s="129">
        <v>108000</v>
      </c>
      <c r="T382" s="129">
        <f>SUM(T359:T379)</f>
        <v>132000</v>
      </c>
      <c r="U382" s="129">
        <f>SUM(U359:U379)</f>
        <v>180000</v>
      </c>
      <c r="V382" s="142"/>
      <c r="W382" s="142"/>
      <c r="X382" s="142"/>
      <c r="Y382" s="142"/>
    </row>
    <row r="383" spans="7:25" ht="13.5">
      <c r="G383" s="177"/>
      <c r="H383" s="177"/>
      <c r="I383" s="161"/>
      <c r="J383" s="179"/>
      <c r="K383" s="179"/>
      <c r="L383" s="180"/>
      <c r="M383" s="166" t="s">
        <v>2806</v>
      </c>
      <c r="N383" s="167"/>
      <c r="O383" s="181"/>
      <c r="P383" s="181">
        <f>$M381*12000</f>
        <v>252000</v>
      </c>
      <c r="Q383" s="181">
        <v>252000</v>
      </c>
      <c r="R383" s="129">
        <v>252000</v>
      </c>
      <c r="S383" s="129">
        <v>252000</v>
      </c>
      <c r="T383" s="129">
        <f>$M381*12000</f>
        <v>252000</v>
      </c>
      <c r="U383" s="129">
        <f>$M381*12000</f>
        <v>252000</v>
      </c>
      <c r="V383" s="142"/>
      <c r="W383" s="142"/>
      <c r="X383" s="142"/>
      <c r="Y383" s="142"/>
    </row>
    <row r="384" spans="7:25" ht="13.5">
      <c r="G384" s="177"/>
      <c r="H384" s="177"/>
      <c r="I384" s="161"/>
      <c r="J384" s="179"/>
      <c r="K384" s="179"/>
      <c r="L384" s="180"/>
      <c r="M384" s="183" t="s">
        <v>3209</v>
      </c>
      <c r="N384" s="182"/>
      <c r="O384" s="184"/>
      <c r="P384" s="184" t="e">
        <f>P382-P383</f>
        <v>#REF!</v>
      </c>
      <c r="Q384" s="184">
        <v>-252000</v>
      </c>
      <c r="R384" s="129">
        <v>-120000</v>
      </c>
      <c r="S384" s="129">
        <v>-144000</v>
      </c>
      <c r="T384" s="129">
        <f>T382-T383</f>
        <v>-120000</v>
      </c>
      <c r="U384" s="129">
        <f>U382-U383</f>
        <v>-72000</v>
      </c>
      <c r="V384" s="142"/>
      <c r="W384" s="142"/>
      <c r="X384" s="142"/>
      <c r="Y384" s="142"/>
    </row>
    <row r="385" spans="7:25" ht="13.5">
      <c r="G385" s="177"/>
      <c r="H385" s="177"/>
      <c r="I385" s="161"/>
      <c r="J385" s="179"/>
      <c r="K385" s="179"/>
      <c r="L385" s="180"/>
      <c r="M385" s="186" t="s">
        <v>3210</v>
      </c>
      <c r="N385" s="185"/>
      <c r="O385" s="187"/>
      <c r="P385" s="233">
        <f>P381/$M381</f>
        <v>0</v>
      </c>
      <c r="Q385" s="233">
        <v>0</v>
      </c>
      <c r="R385" s="156">
        <v>0.5238095238095238</v>
      </c>
      <c r="S385" s="156">
        <v>0.42857142857142855</v>
      </c>
      <c r="T385" s="156">
        <f>T381/$M381</f>
        <v>0.5238095238095238</v>
      </c>
      <c r="U385" s="156">
        <f>U381/$M381</f>
        <v>0.7142857142857143</v>
      </c>
      <c r="V385" s="142"/>
      <c r="W385" s="142"/>
      <c r="X385" s="142"/>
      <c r="Y385" s="142"/>
    </row>
    <row r="386" spans="7:25" ht="13.5">
      <c r="G386" s="177"/>
      <c r="H386" s="177"/>
      <c r="I386" s="161"/>
      <c r="J386" s="179"/>
      <c r="K386" s="179"/>
      <c r="L386" s="180"/>
      <c r="M386" s="180"/>
      <c r="N386" s="162"/>
      <c r="O386" s="164"/>
      <c r="P386" s="290"/>
      <c r="Q386" s="290"/>
      <c r="R386" s="142"/>
      <c r="S386" s="142"/>
      <c r="T386" s="142"/>
      <c r="U386" s="142"/>
      <c r="V386" s="142"/>
      <c r="W386" s="142"/>
      <c r="X386" s="142"/>
      <c r="Y386" s="142"/>
    </row>
    <row r="387" spans="1:26" ht="13.5">
      <c r="A387" s="24" t="s">
        <v>1750</v>
      </c>
      <c r="B387" s="161" t="s">
        <v>938</v>
      </c>
      <c r="C387" s="94" t="s">
        <v>398</v>
      </c>
      <c r="D387" s="161">
        <v>1999</v>
      </c>
      <c r="E387" s="26" t="s">
        <v>1545</v>
      </c>
      <c r="F387" s="24" t="str">
        <f aca="true" t="shared" si="21" ref="F387:F413">CONCATENATE(C387,D387,E387)</f>
        <v>OB199901</v>
      </c>
      <c r="G387" s="267" t="s">
        <v>3373</v>
      </c>
      <c r="H387" s="213" t="s">
        <v>3374</v>
      </c>
      <c r="I387" s="161" t="e">
        <f>VLOOKUP(A387,#REF!,6,FALSE)</f>
        <v>#REF!</v>
      </c>
      <c r="J387" s="161" t="s">
        <v>938</v>
      </c>
      <c r="K387" s="161">
        <v>1999</v>
      </c>
      <c r="L387" s="162"/>
      <c r="M387" s="163"/>
      <c r="N387" s="162"/>
      <c r="O387" s="164"/>
      <c r="P387" s="399" t="e">
        <f>#REF!</f>
        <v>#REF!</v>
      </c>
      <c r="Q387" s="399">
        <v>0</v>
      </c>
      <c r="R387" s="269"/>
      <c r="S387" s="128"/>
      <c r="T387" s="129"/>
      <c r="U387" s="129"/>
      <c r="V387" s="129">
        <v>0</v>
      </c>
      <c r="W387" s="129">
        <v>0</v>
      </c>
      <c r="X387" s="129" t="s">
        <v>352</v>
      </c>
      <c r="Y387" s="129">
        <v>12000</v>
      </c>
      <c r="Z387" s="3" t="e">
        <f aca="true" t="shared" si="22" ref="Z387:Z413">IF(P387,12000)</f>
        <v>#REF!</v>
      </c>
    </row>
    <row r="388" spans="1:26" ht="13.5">
      <c r="A388" s="24" t="s">
        <v>1751</v>
      </c>
      <c r="B388" s="161" t="s">
        <v>938</v>
      </c>
      <c r="C388" s="94" t="s">
        <v>398</v>
      </c>
      <c r="D388" s="161">
        <v>1999</v>
      </c>
      <c r="E388" s="26" t="s">
        <v>2262</v>
      </c>
      <c r="F388" s="24" t="str">
        <f t="shared" si="21"/>
        <v>OB199902</v>
      </c>
      <c r="G388" s="267" t="s">
        <v>937</v>
      </c>
      <c r="H388" s="213" t="s">
        <v>3375</v>
      </c>
      <c r="I388" s="161" t="e">
        <f>VLOOKUP(A388,#REF!,6,FALSE)</f>
        <v>#REF!</v>
      </c>
      <c r="J388" s="161" t="s">
        <v>938</v>
      </c>
      <c r="K388" s="161">
        <v>1999</v>
      </c>
      <c r="L388" s="162"/>
      <c r="M388" s="163"/>
      <c r="N388" s="162"/>
      <c r="O388" s="164"/>
      <c r="P388" s="399" t="e">
        <f>#REF!</f>
        <v>#REF!</v>
      </c>
      <c r="Q388" s="399">
        <v>0</v>
      </c>
      <c r="R388" s="284"/>
      <c r="S388" s="128"/>
      <c r="T388" s="129">
        <v>12000</v>
      </c>
      <c r="U388" s="129">
        <v>12000</v>
      </c>
      <c r="V388" s="129">
        <v>12000</v>
      </c>
      <c r="W388" s="129">
        <v>12000</v>
      </c>
      <c r="X388" s="129">
        <v>12000</v>
      </c>
      <c r="Y388" s="129">
        <v>12000</v>
      </c>
      <c r="Z388" s="3" t="e">
        <f t="shared" si="22"/>
        <v>#REF!</v>
      </c>
    </row>
    <row r="389" spans="1:26" ht="13.5">
      <c r="A389" s="24" t="s">
        <v>1752</v>
      </c>
      <c r="B389" s="161" t="s">
        <v>938</v>
      </c>
      <c r="C389" s="94" t="s">
        <v>398</v>
      </c>
      <c r="D389" s="161">
        <v>1999</v>
      </c>
      <c r="E389" s="26" t="s">
        <v>2264</v>
      </c>
      <c r="F389" s="24" t="str">
        <f t="shared" si="21"/>
        <v>OB199903</v>
      </c>
      <c r="G389" s="267" t="s">
        <v>3376</v>
      </c>
      <c r="H389" s="213" t="s">
        <v>3377</v>
      </c>
      <c r="I389" s="161" t="e">
        <f>VLOOKUP(A389,#REF!,6,FALSE)</f>
        <v>#REF!</v>
      </c>
      <c r="J389" s="161" t="s">
        <v>938</v>
      </c>
      <c r="K389" s="161">
        <v>1999</v>
      </c>
      <c r="L389" s="162"/>
      <c r="M389" s="166"/>
      <c r="N389" s="167"/>
      <c r="O389" s="192"/>
      <c r="P389" s="399" t="e">
        <f>#REF!</f>
        <v>#REF!</v>
      </c>
      <c r="Q389" s="399">
        <v>0</v>
      </c>
      <c r="R389" s="284"/>
      <c r="S389" s="128">
        <v>12000</v>
      </c>
      <c r="T389" s="129"/>
      <c r="U389" s="129"/>
      <c r="V389" s="129">
        <v>0</v>
      </c>
      <c r="W389" s="129">
        <v>0</v>
      </c>
      <c r="X389" s="129" t="s">
        <v>352</v>
      </c>
      <c r="Y389" s="129">
        <v>12000</v>
      </c>
      <c r="Z389" s="3" t="e">
        <f t="shared" si="22"/>
        <v>#REF!</v>
      </c>
    </row>
    <row r="390" spans="1:26" ht="13.5">
      <c r="A390" s="24" t="s">
        <v>1753</v>
      </c>
      <c r="B390" s="161" t="s">
        <v>938</v>
      </c>
      <c r="C390" s="94" t="s">
        <v>398</v>
      </c>
      <c r="D390" s="161">
        <v>1999</v>
      </c>
      <c r="E390" s="26" t="s">
        <v>2266</v>
      </c>
      <c r="F390" s="24" t="str">
        <f t="shared" si="21"/>
        <v>OB199904</v>
      </c>
      <c r="G390" s="306" t="s">
        <v>939</v>
      </c>
      <c r="H390" s="256" t="s">
        <v>882</v>
      </c>
      <c r="I390" s="161" t="e">
        <f>VLOOKUP(A390,#REF!,6,FALSE)</f>
        <v>#REF!</v>
      </c>
      <c r="J390" s="161" t="s">
        <v>938</v>
      </c>
      <c r="K390" s="161">
        <v>1999</v>
      </c>
      <c r="L390" s="162"/>
      <c r="M390" s="166" t="s">
        <v>45</v>
      </c>
      <c r="N390" s="162"/>
      <c r="O390" s="164"/>
      <c r="P390" s="399" t="e">
        <f>#REF!</f>
        <v>#REF!</v>
      </c>
      <c r="Q390" s="399">
        <v>0</v>
      </c>
      <c r="R390" s="284">
        <v>12000</v>
      </c>
      <c r="S390" s="128">
        <v>12000</v>
      </c>
      <c r="T390" s="129">
        <v>12000</v>
      </c>
      <c r="U390" s="129">
        <v>12000</v>
      </c>
      <c r="V390" s="129">
        <v>12000</v>
      </c>
      <c r="W390" s="129" t="s">
        <v>352</v>
      </c>
      <c r="X390" s="129">
        <v>12000</v>
      </c>
      <c r="Y390" s="129">
        <v>12000</v>
      </c>
      <c r="Z390" s="3" t="e">
        <f t="shared" si="22"/>
        <v>#REF!</v>
      </c>
    </row>
    <row r="391" spans="1:26" ht="13.5">
      <c r="A391" s="24" t="s">
        <v>1754</v>
      </c>
      <c r="B391" s="161" t="s">
        <v>938</v>
      </c>
      <c r="C391" s="94" t="s">
        <v>398</v>
      </c>
      <c r="D391" s="161">
        <v>1999</v>
      </c>
      <c r="E391" s="26" t="s">
        <v>2268</v>
      </c>
      <c r="F391" s="24" t="str">
        <f t="shared" si="21"/>
        <v>OB199905</v>
      </c>
      <c r="G391" s="267" t="s">
        <v>790</v>
      </c>
      <c r="H391" s="213" t="s">
        <v>3378</v>
      </c>
      <c r="I391" s="161" t="e">
        <f>VLOOKUP(A391,#REF!,6,FALSE)</f>
        <v>#REF!</v>
      </c>
      <c r="J391" s="161" t="s">
        <v>938</v>
      </c>
      <c r="K391" s="161">
        <v>1999</v>
      </c>
      <c r="L391" s="162"/>
      <c r="M391" s="163"/>
      <c r="N391" s="162"/>
      <c r="O391" s="164"/>
      <c r="P391" s="399" t="e">
        <f>#REF!</f>
        <v>#REF!</v>
      </c>
      <c r="Q391" s="399">
        <v>0</v>
      </c>
      <c r="R391" s="284"/>
      <c r="S391" s="128"/>
      <c r="T391" s="129"/>
      <c r="U391" s="129"/>
      <c r="V391" s="129" t="s">
        <v>352</v>
      </c>
      <c r="W391" s="129" t="s">
        <v>352</v>
      </c>
      <c r="X391" s="129" t="s">
        <v>352</v>
      </c>
      <c r="Y391" s="129" t="s">
        <v>352</v>
      </c>
      <c r="Z391" s="3" t="e">
        <f t="shared" si="22"/>
        <v>#REF!</v>
      </c>
    </row>
    <row r="392" spans="1:26" ht="13.5">
      <c r="A392" s="24" t="s">
        <v>1755</v>
      </c>
      <c r="B392" s="161" t="s">
        <v>938</v>
      </c>
      <c r="C392" s="94" t="s">
        <v>398</v>
      </c>
      <c r="D392" s="161">
        <v>1999</v>
      </c>
      <c r="E392" s="26" t="s">
        <v>2270</v>
      </c>
      <c r="F392" s="24" t="str">
        <f t="shared" si="21"/>
        <v>OB199906</v>
      </c>
      <c r="G392" s="267" t="s">
        <v>3379</v>
      </c>
      <c r="H392" s="213" t="s">
        <v>3380</v>
      </c>
      <c r="I392" s="161" t="e">
        <f>VLOOKUP(A392,#REF!,6,FALSE)</f>
        <v>#REF!</v>
      </c>
      <c r="J392" s="161" t="s">
        <v>938</v>
      </c>
      <c r="K392" s="161">
        <v>1999</v>
      </c>
      <c r="L392" s="162"/>
      <c r="M392" s="163"/>
      <c r="N392" s="162"/>
      <c r="O392" s="164"/>
      <c r="P392" s="399" t="e">
        <f>#REF!</f>
        <v>#REF!</v>
      </c>
      <c r="Q392" s="399">
        <v>0</v>
      </c>
      <c r="R392" s="284"/>
      <c r="S392" s="128"/>
      <c r="T392" s="129"/>
      <c r="U392" s="129"/>
      <c r="V392" s="129" t="s">
        <v>352</v>
      </c>
      <c r="W392" s="129" t="s">
        <v>352</v>
      </c>
      <c r="X392" s="129" t="s">
        <v>352</v>
      </c>
      <c r="Y392" s="129" t="s">
        <v>352</v>
      </c>
      <c r="Z392" s="3" t="e">
        <f t="shared" si="22"/>
        <v>#REF!</v>
      </c>
    </row>
    <row r="393" spans="1:26" ht="13.5">
      <c r="A393" s="24" t="s">
        <v>1756</v>
      </c>
      <c r="B393" s="161" t="s">
        <v>938</v>
      </c>
      <c r="C393" s="94" t="s">
        <v>398</v>
      </c>
      <c r="D393" s="161">
        <v>1999</v>
      </c>
      <c r="E393" s="26" t="s">
        <v>2271</v>
      </c>
      <c r="F393" s="24" t="str">
        <f t="shared" si="21"/>
        <v>OB199907</v>
      </c>
      <c r="G393" s="267" t="s">
        <v>791</v>
      </c>
      <c r="H393" s="213" t="s">
        <v>687</v>
      </c>
      <c r="I393" s="161" t="e">
        <f>VLOOKUP(A393,#REF!,6,FALSE)</f>
        <v>#REF!</v>
      </c>
      <c r="J393" s="161" t="s">
        <v>938</v>
      </c>
      <c r="K393" s="161">
        <v>1999</v>
      </c>
      <c r="L393" s="162"/>
      <c r="M393" s="163"/>
      <c r="N393" s="162"/>
      <c r="O393" s="164"/>
      <c r="P393" s="399" t="e">
        <f>#REF!</f>
        <v>#REF!</v>
      </c>
      <c r="Q393" s="399">
        <v>0</v>
      </c>
      <c r="R393" s="284">
        <v>12000</v>
      </c>
      <c r="S393" s="128"/>
      <c r="T393" s="129"/>
      <c r="U393" s="129"/>
      <c r="V393" s="129" t="s">
        <v>352</v>
      </c>
      <c r="W393" s="129">
        <v>12000</v>
      </c>
      <c r="X393" s="129">
        <v>12000</v>
      </c>
      <c r="Y393" s="129">
        <v>12000</v>
      </c>
      <c r="Z393" s="3" t="e">
        <f t="shared" si="22"/>
        <v>#REF!</v>
      </c>
    </row>
    <row r="394" spans="1:26" ht="13.5">
      <c r="A394" s="24" t="s">
        <v>1757</v>
      </c>
      <c r="B394" s="161" t="s">
        <v>938</v>
      </c>
      <c r="C394" s="94" t="s">
        <v>398</v>
      </c>
      <c r="D394" s="161">
        <v>1999</v>
      </c>
      <c r="E394" s="26" t="s">
        <v>2272</v>
      </c>
      <c r="F394" s="24" t="str">
        <f t="shared" si="21"/>
        <v>OB199908</v>
      </c>
      <c r="G394" s="267" t="s">
        <v>3381</v>
      </c>
      <c r="H394" s="213" t="s">
        <v>3063</v>
      </c>
      <c r="I394" s="161" t="e">
        <f>VLOOKUP(A394,#REF!,6,FALSE)</f>
        <v>#REF!</v>
      </c>
      <c r="J394" s="161" t="s">
        <v>938</v>
      </c>
      <c r="K394" s="161">
        <v>1999</v>
      </c>
      <c r="L394" s="162"/>
      <c r="M394" s="163"/>
      <c r="N394" s="162"/>
      <c r="O394" s="164"/>
      <c r="P394" s="399" t="e">
        <f>#REF!</f>
        <v>#REF!</v>
      </c>
      <c r="Q394" s="399">
        <v>0</v>
      </c>
      <c r="R394" s="284"/>
      <c r="S394" s="128"/>
      <c r="T394" s="129">
        <v>12000</v>
      </c>
      <c r="U394" s="129"/>
      <c r="V394" s="129">
        <v>12000</v>
      </c>
      <c r="W394" s="129">
        <v>12000</v>
      </c>
      <c r="X394" s="129">
        <v>12000</v>
      </c>
      <c r="Y394" s="129">
        <v>12000</v>
      </c>
      <c r="Z394" s="3" t="e">
        <f t="shared" si="22"/>
        <v>#REF!</v>
      </c>
    </row>
    <row r="395" spans="1:26" ht="13.5">
      <c r="A395" s="24" t="s">
        <v>1758</v>
      </c>
      <c r="B395" s="161" t="s">
        <v>938</v>
      </c>
      <c r="C395" s="94" t="s">
        <v>398</v>
      </c>
      <c r="D395" s="161">
        <v>1999</v>
      </c>
      <c r="E395" s="26" t="s">
        <v>2273</v>
      </c>
      <c r="F395" s="24" t="str">
        <f t="shared" si="21"/>
        <v>OB199909</v>
      </c>
      <c r="G395" s="213" t="s">
        <v>3382</v>
      </c>
      <c r="H395" s="213" t="s">
        <v>2691</v>
      </c>
      <c r="I395" s="161" t="e">
        <f>VLOOKUP(A395,#REF!,6,FALSE)</f>
        <v>#REF!</v>
      </c>
      <c r="J395" s="161" t="s">
        <v>938</v>
      </c>
      <c r="K395" s="161">
        <v>1999</v>
      </c>
      <c r="L395" s="162"/>
      <c r="M395" s="166"/>
      <c r="N395" s="167"/>
      <c r="O395" s="192"/>
      <c r="P395" s="399" t="e">
        <f>#REF!</f>
        <v>#REF!</v>
      </c>
      <c r="Q395" s="399">
        <v>0</v>
      </c>
      <c r="R395" s="284"/>
      <c r="S395" s="128"/>
      <c r="T395" s="129"/>
      <c r="U395" s="129"/>
      <c r="V395" s="129" t="s">
        <v>352</v>
      </c>
      <c r="W395" s="129" t="s">
        <v>352</v>
      </c>
      <c r="X395" s="129">
        <v>0</v>
      </c>
      <c r="Y395" s="129" t="s">
        <v>352</v>
      </c>
      <c r="Z395" s="3" t="e">
        <f t="shared" si="22"/>
        <v>#REF!</v>
      </c>
    </row>
    <row r="396" spans="1:26" ht="13.5">
      <c r="A396" s="24" t="s">
        <v>1759</v>
      </c>
      <c r="B396" s="161" t="s">
        <v>938</v>
      </c>
      <c r="C396" s="94" t="s">
        <v>398</v>
      </c>
      <c r="D396" s="161">
        <v>1999</v>
      </c>
      <c r="E396" s="26" t="s">
        <v>2274</v>
      </c>
      <c r="F396" s="24" t="str">
        <f t="shared" si="21"/>
        <v>OB199910</v>
      </c>
      <c r="G396" s="267" t="s">
        <v>3383</v>
      </c>
      <c r="H396" s="213" t="s">
        <v>3384</v>
      </c>
      <c r="I396" s="161" t="e">
        <f>VLOOKUP(A396,#REF!,6,FALSE)</f>
        <v>#REF!</v>
      </c>
      <c r="J396" s="161" t="s">
        <v>938</v>
      </c>
      <c r="K396" s="161">
        <v>1999</v>
      </c>
      <c r="L396" s="162"/>
      <c r="M396" s="163"/>
      <c r="N396" s="162"/>
      <c r="O396" s="164"/>
      <c r="P396" s="399" t="e">
        <f>#REF!</f>
        <v>#REF!</v>
      </c>
      <c r="Q396" s="399">
        <v>0</v>
      </c>
      <c r="R396" s="284"/>
      <c r="S396" s="128"/>
      <c r="T396" s="129"/>
      <c r="U396" s="129"/>
      <c r="V396" s="129">
        <v>0</v>
      </c>
      <c r="W396" s="129">
        <v>0</v>
      </c>
      <c r="X396" s="129" t="s">
        <v>352</v>
      </c>
      <c r="Y396" s="129">
        <v>12000</v>
      </c>
      <c r="Z396" s="3" t="e">
        <f t="shared" si="22"/>
        <v>#REF!</v>
      </c>
    </row>
    <row r="397" spans="1:26" ht="13.5">
      <c r="A397" s="24" t="s">
        <v>1760</v>
      </c>
      <c r="B397" s="161" t="s">
        <v>938</v>
      </c>
      <c r="C397" s="94" t="s">
        <v>398</v>
      </c>
      <c r="D397" s="161">
        <v>1999</v>
      </c>
      <c r="E397" s="26" t="s">
        <v>2275</v>
      </c>
      <c r="F397" s="24" t="str">
        <f t="shared" si="21"/>
        <v>OB199911</v>
      </c>
      <c r="G397" s="267" t="s">
        <v>323</v>
      </c>
      <c r="H397" s="213" t="s">
        <v>3272</v>
      </c>
      <c r="I397" s="161" t="e">
        <f>VLOOKUP(A397,#REF!,6,FALSE)</f>
        <v>#REF!</v>
      </c>
      <c r="J397" s="161" t="s">
        <v>938</v>
      </c>
      <c r="K397" s="161">
        <v>1999</v>
      </c>
      <c r="L397" s="162"/>
      <c r="M397" s="166" t="s">
        <v>45</v>
      </c>
      <c r="N397" s="167"/>
      <c r="O397" s="192"/>
      <c r="P397" s="399" t="e">
        <f>#REF!</f>
        <v>#REF!</v>
      </c>
      <c r="Q397" s="399">
        <v>0</v>
      </c>
      <c r="R397" s="284">
        <v>12000</v>
      </c>
      <c r="S397" s="128">
        <v>12000</v>
      </c>
      <c r="T397" s="129">
        <v>12000</v>
      </c>
      <c r="U397" s="129">
        <v>12000</v>
      </c>
      <c r="V397" s="129">
        <v>0</v>
      </c>
      <c r="W397" s="129">
        <v>0</v>
      </c>
      <c r="X397" s="129" t="s">
        <v>352</v>
      </c>
      <c r="Y397" s="129">
        <v>12000</v>
      </c>
      <c r="Z397" s="3" t="e">
        <f t="shared" si="22"/>
        <v>#REF!</v>
      </c>
    </row>
    <row r="398" spans="1:26" ht="13.5">
      <c r="A398" s="24" t="s">
        <v>1761</v>
      </c>
      <c r="B398" s="161" t="s">
        <v>938</v>
      </c>
      <c r="C398" s="94" t="s">
        <v>398</v>
      </c>
      <c r="D398" s="161">
        <v>1999</v>
      </c>
      <c r="E398" s="26" t="s">
        <v>2276</v>
      </c>
      <c r="F398" s="24" t="str">
        <f t="shared" si="21"/>
        <v>OB199912</v>
      </c>
      <c r="G398" s="267" t="s">
        <v>3385</v>
      </c>
      <c r="H398" s="213" t="s">
        <v>3013</v>
      </c>
      <c r="I398" s="161" t="e">
        <f>VLOOKUP(A398,#REF!,6,FALSE)</f>
        <v>#REF!</v>
      </c>
      <c r="J398" s="161" t="s">
        <v>938</v>
      </c>
      <c r="K398" s="161">
        <v>1999</v>
      </c>
      <c r="L398" s="162"/>
      <c r="M398" s="163"/>
      <c r="N398" s="162"/>
      <c r="O398" s="164"/>
      <c r="P398" s="399" t="e">
        <f>#REF!</f>
        <v>#REF!</v>
      </c>
      <c r="Q398" s="399">
        <v>0</v>
      </c>
      <c r="R398" s="284"/>
      <c r="S398" s="128"/>
      <c r="T398" s="129"/>
      <c r="U398" s="129"/>
      <c r="V398" s="129" t="s">
        <v>352</v>
      </c>
      <c r="W398" s="129" t="s">
        <v>352</v>
      </c>
      <c r="X398" s="129" t="s">
        <v>352</v>
      </c>
      <c r="Y398" s="129" t="s">
        <v>352</v>
      </c>
      <c r="Z398" s="3" t="e">
        <f t="shared" si="22"/>
        <v>#REF!</v>
      </c>
    </row>
    <row r="399" spans="1:26" ht="13.5">
      <c r="A399" s="24" t="s">
        <v>1762</v>
      </c>
      <c r="B399" s="161" t="s">
        <v>938</v>
      </c>
      <c r="C399" s="94" t="s">
        <v>398</v>
      </c>
      <c r="D399" s="161">
        <v>1999</v>
      </c>
      <c r="E399" s="26" t="s">
        <v>2277</v>
      </c>
      <c r="F399" s="24" t="str">
        <f t="shared" si="21"/>
        <v>OB199913</v>
      </c>
      <c r="G399" s="213" t="s">
        <v>376</v>
      </c>
      <c r="H399" s="213" t="s">
        <v>1081</v>
      </c>
      <c r="I399" s="161" t="e">
        <f>VLOOKUP(A399,#REF!,6,FALSE)</f>
        <v>#REF!</v>
      </c>
      <c r="J399" s="161" t="s">
        <v>938</v>
      </c>
      <c r="K399" s="161">
        <v>1999</v>
      </c>
      <c r="L399" s="162"/>
      <c r="M399" s="163"/>
      <c r="N399" s="162"/>
      <c r="O399" s="164"/>
      <c r="P399" s="399" t="e">
        <f>#REF!</f>
        <v>#REF!</v>
      </c>
      <c r="Q399" s="399">
        <v>0</v>
      </c>
      <c r="R399" s="284"/>
      <c r="S399" s="128"/>
      <c r="T399" s="129"/>
      <c r="U399" s="129"/>
      <c r="V399" s="129" t="s">
        <v>352</v>
      </c>
      <c r="W399" s="129">
        <v>0</v>
      </c>
      <c r="X399" s="129" t="s">
        <v>352</v>
      </c>
      <c r="Y399" s="129">
        <v>12000</v>
      </c>
      <c r="Z399" s="3" t="e">
        <f t="shared" si="22"/>
        <v>#REF!</v>
      </c>
    </row>
    <row r="400" spans="1:26" ht="13.5">
      <c r="A400" s="24" t="s">
        <v>1763</v>
      </c>
      <c r="B400" s="161" t="s">
        <v>938</v>
      </c>
      <c r="C400" s="94" t="s">
        <v>398</v>
      </c>
      <c r="D400" s="161">
        <v>1999</v>
      </c>
      <c r="E400" s="26" t="s">
        <v>2278</v>
      </c>
      <c r="F400" s="24" t="str">
        <f t="shared" si="21"/>
        <v>OB199914</v>
      </c>
      <c r="G400" s="267" t="s">
        <v>2574</v>
      </c>
      <c r="H400" s="213" t="s">
        <v>776</v>
      </c>
      <c r="I400" s="161" t="e">
        <f>VLOOKUP(A400,#REF!,6,FALSE)</f>
        <v>#REF!</v>
      </c>
      <c r="J400" s="161" t="s">
        <v>938</v>
      </c>
      <c r="K400" s="161">
        <v>1999</v>
      </c>
      <c r="L400" s="162"/>
      <c r="M400" s="163"/>
      <c r="N400" s="162"/>
      <c r="O400" s="164"/>
      <c r="P400" s="399" t="e">
        <f>#REF!</f>
        <v>#REF!</v>
      </c>
      <c r="Q400" s="399">
        <v>0</v>
      </c>
      <c r="R400" s="284"/>
      <c r="S400" s="128"/>
      <c r="T400" s="129"/>
      <c r="U400" s="129"/>
      <c r="V400" s="129">
        <v>0</v>
      </c>
      <c r="W400" s="129">
        <v>0</v>
      </c>
      <c r="X400" s="129" t="s">
        <v>352</v>
      </c>
      <c r="Y400" s="129">
        <v>12000</v>
      </c>
      <c r="Z400" s="3" t="e">
        <f t="shared" si="22"/>
        <v>#REF!</v>
      </c>
    </row>
    <row r="401" spans="1:26" ht="13.5">
      <c r="A401" s="24" t="s">
        <v>1764</v>
      </c>
      <c r="B401" s="161" t="s">
        <v>938</v>
      </c>
      <c r="C401" s="94" t="s">
        <v>398</v>
      </c>
      <c r="D401" s="161">
        <v>1999</v>
      </c>
      <c r="E401" s="26" t="s">
        <v>2279</v>
      </c>
      <c r="F401" s="24" t="str">
        <f t="shared" si="21"/>
        <v>OB199915</v>
      </c>
      <c r="G401" s="267" t="s">
        <v>2575</v>
      </c>
      <c r="H401" s="213" t="s">
        <v>3386</v>
      </c>
      <c r="I401" s="161" t="e">
        <f>VLOOKUP(A401,#REF!,6,FALSE)</f>
        <v>#REF!</v>
      </c>
      <c r="J401" s="161" t="s">
        <v>938</v>
      </c>
      <c r="K401" s="161">
        <v>1999</v>
      </c>
      <c r="L401" s="162"/>
      <c r="M401" s="166" t="s">
        <v>45</v>
      </c>
      <c r="N401" s="162"/>
      <c r="O401" s="164"/>
      <c r="P401" s="399" t="e">
        <f>#REF!</f>
        <v>#REF!</v>
      </c>
      <c r="Q401" s="399">
        <v>0</v>
      </c>
      <c r="R401" s="284">
        <v>12000</v>
      </c>
      <c r="S401" s="128"/>
      <c r="T401" s="129"/>
      <c r="U401" s="129"/>
      <c r="V401" s="129" t="s">
        <v>352</v>
      </c>
      <c r="W401" s="129">
        <v>0</v>
      </c>
      <c r="X401" s="129">
        <v>0</v>
      </c>
      <c r="Y401" s="129" t="s">
        <v>352</v>
      </c>
      <c r="Z401" s="3" t="e">
        <f t="shared" si="22"/>
        <v>#REF!</v>
      </c>
    </row>
    <row r="402" spans="1:26" ht="13.5">
      <c r="A402" s="24" t="s">
        <v>1765</v>
      </c>
      <c r="B402" s="161" t="s">
        <v>938</v>
      </c>
      <c r="C402" s="94" t="s">
        <v>398</v>
      </c>
      <c r="D402" s="161">
        <v>1999</v>
      </c>
      <c r="E402" s="26" t="s">
        <v>2280</v>
      </c>
      <c r="F402" s="24" t="str">
        <f t="shared" si="21"/>
        <v>OB199916</v>
      </c>
      <c r="G402" s="267" t="s">
        <v>3387</v>
      </c>
      <c r="H402" s="213" t="s">
        <v>481</v>
      </c>
      <c r="I402" s="161" t="e">
        <f>VLOOKUP(A402,#REF!,6,FALSE)</f>
        <v>#REF!</v>
      </c>
      <c r="J402" s="161" t="s">
        <v>938</v>
      </c>
      <c r="K402" s="161">
        <v>1999</v>
      </c>
      <c r="L402" s="162"/>
      <c r="M402" s="163"/>
      <c r="N402" s="162"/>
      <c r="O402" s="164"/>
      <c r="P402" s="399" t="e">
        <f>#REF!</f>
        <v>#REF!</v>
      </c>
      <c r="Q402" s="399">
        <v>0</v>
      </c>
      <c r="R402" s="284"/>
      <c r="S402" s="128"/>
      <c r="T402" s="129">
        <v>12000</v>
      </c>
      <c r="U402" s="129"/>
      <c r="V402" s="129" t="s">
        <v>352</v>
      </c>
      <c r="W402" s="129" t="s">
        <v>352</v>
      </c>
      <c r="X402" s="129" t="s">
        <v>352</v>
      </c>
      <c r="Y402" s="129" t="s">
        <v>352</v>
      </c>
      <c r="Z402" s="3" t="e">
        <f t="shared" si="22"/>
        <v>#REF!</v>
      </c>
    </row>
    <row r="403" spans="1:26" ht="13.5">
      <c r="A403" s="24" t="s">
        <v>1766</v>
      </c>
      <c r="B403" s="161" t="s">
        <v>938</v>
      </c>
      <c r="C403" s="94" t="s">
        <v>398</v>
      </c>
      <c r="D403" s="161">
        <v>1999</v>
      </c>
      <c r="E403" s="26" t="s">
        <v>2281</v>
      </c>
      <c r="F403" s="24" t="str">
        <f t="shared" si="21"/>
        <v>OB199917</v>
      </c>
      <c r="G403" s="267" t="s">
        <v>3388</v>
      </c>
      <c r="H403" s="213" t="s">
        <v>3389</v>
      </c>
      <c r="I403" s="161" t="e">
        <f>VLOOKUP(A403,#REF!,6,FALSE)</f>
        <v>#REF!</v>
      </c>
      <c r="J403" s="161" t="s">
        <v>938</v>
      </c>
      <c r="K403" s="161">
        <v>1999</v>
      </c>
      <c r="L403" s="162"/>
      <c r="M403" s="163"/>
      <c r="N403" s="162"/>
      <c r="O403" s="164"/>
      <c r="P403" s="399" t="e">
        <f>#REF!</f>
        <v>#REF!</v>
      </c>
      <c r="Q403" s="399">
        <v>0</v>
      </c>
      <c r="R403" s="284"/>
      <c r="S403" s="128"/>
      <c r="T403" s="129"/>
      <c r="U403" s="129"/>
      <c r="V403" s="129" t="s">
        <v>352</v>
      </c>
      <c r="W403" s="129" t="s">
        <v>352</v>
      </c>
      <c r="X403" s="129" t="s">
        <v>352</v>
      </c>
      <c r="Y403" s="129" t="s">
        <v>352</v>
      </c>
      <c r="Z403" s="3" t="e">
        <f t="shared" si="22"/>
        <v>#REF!</v>
      </c>
    </row>
    <row r="404" spans="1:26" ht="13.5">
      <c r="A404" s="24" t="s">
        <v>1767</v>
      </c>
      <c r="B404" s="161" t="s">
        <v>938</v>
      </c>
      <c r="C404" s="94" t="s">
        <v>398</v>
      </c>
      <c r="D404" s="161">
        <v>1999</v>
      </c>
      <c r="E404" s="26" t="s">
        <v>2282</v>
      </c>
      <c r="F404" s="24" t="str">
        <f t="shared" si="21"/>
        <v>OB199918</v>
      </c>
      <c r="G404" s="267" t="s">
        <v>2576</v>
      </c>
      <c r="H404" s="213" t="s">
        <v>2740</v>
      </c>
      <c r="I404" s="161" t="e">
        <f>VLOOKUP(A404,#REF!,6,FALSE)</f>
        <v>#REF!</v>
      </c>
      <c r="J404" s="161" t="s">
        <v>938</v>
      </c>
      <c r="K404" s="161">
        <v>1999</v>
      </c>
      <c r="L404" s="162"/>
      <c r="M404" s="166"/>
      <c r="N404" s="167"/>
      <c r="O404" s="192" t="s">
        <v>3390</v>
      </c>
      <c r="P404" s="399" t="e">
        <f>#REF!</f>
        <v>#REF!</v>
      </c>
      <c r="Q404" s="399">
        <v>0</v>
      </c>
      <c r="R404" s="284"/>
      <c r="S404" s="128"/>
      <c r="T404" s="129"/>
      <c r="U404" s="129"/>
      <c r="V404" s="129">
        <v>0</v>
      </c>
      <c r="W404" s="129">
        <v>0</v>
      </c>
      <c r="X404" s="129" t="s">
        <v>352</v>
      </c>
      <c r="Y404" s="129">
        <v>12000</v>
      </c>
      <c r="Z404" s="3" t="e">
        <f t="shared" si="22"/>
        <v>#REF!</v>
      </c>
    </row>
    <row r="405" spans="1:26" ht="13.5">
      <c r="A405" s="24" t="s">
        <v>1768</v>
      </c>
      <c r="B405" s="161" t="s">
        <v>938</v>
      </c>
      <c r="C405" s="94" t="s">
        <v>398</v>
      </c>
      <c r="D405" s="161">
        <v>1999</v>
      </c>
      <c r="E405" s="26" t="s">
        <v>2283</v>
      </c>
      <c r="F405" s="24" t="str">
        <f t="shared" si="21"/>
        <v>OB199919</v>
      </c>
      <c r="G405" s="267" t="s">
        <v>324</v>
      </c>
      <c r="H405" s="213" t="s">
        <v>482</v>
      </c>
      <c r="I405" s="161" t="e">
        <f>VLOOKUP(A405,#REF!,6,FALSE)</f>
        <v>#REF!</v>
      </c>
      <c r="J405" s="161" t="s">
        <v>938</v>
      </c>
      <c r="K405" s="161">
        <v>1999</v>
      </c>
      <c r="L405" s="162"/>
      <c r="M405" s="166" t="s">
        <v>45</v>
      </c>
      <c r="N405" s="167"/>
      <c r="O405" s="192" t="s">
        <v>2889</v>
      </c>
      <c r="P405" s="399" t="e">
        <f>#REF!</f>
        <v>#REF!</v>
      </c>
      <c r="Q405" s="399">
        <v>0</v>
      </c>
      <c r="R405" s="284"/>
      <c r="S405" s="128">
        <v>12000</v>
      </c>
      <c r="T405" s="129"/>
      <c r="U405" s="129"/>
      <c r="V405" s="129">
        <v>12000</v>
      </c>
      <c r="W405" s="129">
        <v>12000</v>
      </c>
      <c r="X405" s="129">
        <v>12000</v>
      </c>
      <c r="Y405" s="129">
        <v>12000</v>
      </c>
      <c r="Z405" s="3" t="e">
        <f t="shared" si="22"/>
        <v>#REF!</v>
      </c>
    </row>
    <row r="406" spans="1:26" ht="13.5">
      <c r="A406" s="24" t="s">
        <v>1769</v>
      </c>
      <c r="B406" s="161" t="s">
        <v>938</v>
      </c>
      <c r="C406" s="94" t="s">
        <v>398</v>
      </c>
      <c r="D406" s="161">
        <v>1999</v>
      </c>
      <c r="E406" s="26" t="s">
        <v>2284</v>
      </c>
      <c r="F406" s="24" t="str">
        <f t="shared" si="21"/>
        <v>OB199920</v>
      </c>
      <c r="G406" s="267" t="s">
        <v>2577</v>
      </c>
      <c r="H406" s="213" t="s">
        <v>2741</v>
      </c>
      <c r="I406" s="161" t="e">
        <f>VLOOKUP(A406,#REF!,6,FALSE)</f>
        <v>#REF!</v>
      </c>
      <c r="J406" s="161" t="s">
        <v>938</v>
      </c>
      <c r="K406" s="161">
        <v>1999</v>
      </c>
      <c r="L406" s="162"/>
      <c r="M406" s="166" t="s">
        <v>45</v>
      </c>
      <c r="N406" s="167"/>
      <c r="O406" s="192" t="s">
        <v>2889</v>
      </c>
      <c r="P406" s="399" t="e">
        <f>#REF!</f>
        <v>#REF!</v>
      </c>
      <c r="Q406" s="399">
        <v>0</v>
      </c>
      <c r="R406" s="284"/>
      <c r="S406" s="128">
        <v>12000</v>
      </c>
      <c r="T406" s="129">
        <v>12000</v>
      </c>
      <c r="U406" s="129">
        <v>12000</v>
      </c>
      <c r="V406" s="129">
        <v>0</v>
      </c>
      <c r="W406" s="129">
        <v>0</v>
      </c>
      <c r="X406" s="129" t="s">
        <v>352</v>
      </c>
      <c r="Y406" s="129">
        <v>12000</v>
      </c>
      <c r="Z406" s="3" t="e">
        <f t="shared" si="22"/>
        <v>#REF!</v>
      </c>
    </row>
    <row r="407" spans="1:26" ht="13.5">
      <c r="A407" s="24" t="s">
        <v>1770</v>
      </c>
      <c r="B407" s="161" t="s">
        <v>938</v>
      </c>
      <c r="C407" s="94" t="s">
        <v>398</v>
      </c>
      <c r="D407" s="161">
        <v>1999</v>
      </c>
      <c r="E407" s="26" t="s">
        <v>2285</v>
      </c>
      <c r="F407" s="24" t="str">
        <f t="shared" si="21"/>
        <v>OB199921</v>
      </c>
      <c r="G407" s="267" t="s">
        <v>792</v>
      </c>
      <c r="H407" s="213" t="s">
        <v>483</v>
      </c>
      <c r="I407" s="161" t="e">
        <f>VLOOKUP(A407,#REF!,6,FALSE)</f>
        <v>#REF!</v>
      </c>
      <c r="J407" s="161" t="s">
        <v>938</v>
      </c>
      <c r="K407" s="161">
        <v>1999</v>
      </c>
      <c r="L407" s="162"/>
      <c r="M407" s="163"/>
      <c r="N407" s="162"/>
      <c r="O407" s="164"/>
      <c r="P407" s="399" t="e">
        <f>#REF!</f>
        <v>#REF!</v>
      </c>
      <c r="Q407" s="399">
        <v>0</v>
      </c>
      <c r="R407" s="284"/>
      <c r="S407" s="128"/>
      <c r="T407" s="129"/>
      <c r="U407" s="129"/>
      <c r="V407" s="129" t="s">
        <v>352</v>
      </c>
      <c r="W407" s="129">
        <v>0</v>
      </c>
      <c r="X407" s="129">
        <v>0</v>
      </c>
      <c r="Y407" s="129" t="s">
        <v>352</v>
      </c>
      <c r="Z407" s="3" t="e">
        <f t="shared" si="22"/>
        <v>#REF!</v>
      </c>
    </row>
    <row r="408" spans="1:26" ht="13.5">
      <c r="A408" s="24" t="s">
        <v>1771</v>
      </c>
      <c r="B408" s="161" t="s">
        <v>938</v>
      </c>
      <c r="C408" s="94" t="s">
        <v>398</v>
      </c>
      <c r="D408" s="161">
        <v>1999</v>
      </c>
      <c r="E408" s="26" t="s">
        <v>2286</v>
      </c>
      <c r="F408" s="24" t="str">
        <f t="shared" si="21"/>
        <v>OB199922</v>
      </c>
      <c r="G408" s="267" t="s">
        <v>3391</v>
      </c>
      <c r="H408" s="213" t="s">
        <v>484</v>
      </c>
      <c r="I408" s="161" t="e">
        <f>VLOOKUP(A408,#REF!,6,FALSE)</f>
        <v>#REF!</v>
      </c>
      <c r="J408" s="161" t="s">
        <v>938</v>
      </c>
      <c r="K408" s="161">
        <v>1999</v>
      </c>
      <c r="L408" s="162"/>
      <c r="M408" s="163"/>
      <c r="N408" s="162"/>
      <c r="O408" s="164"/>
      <c r="P408" s="399" t="e">
        <f>#REF!</f>
        <v>#REF!</v>
      </c>
      <c r="Q408" s="399">
        <v>0</v>
      </c>
      <c r="R408" s="284"/>
      <c r="S408" s="128"/>
      <c r="T408" s="129"/>
      <c r="U408" s="129"/>
      <c r="V408" s="129" t="s">
        <v>352</v>
      </c>
      <c r="W408" s="129" t="s">
        <v>352</v>
      </c>
      <c r="X408" s="129" t="s">
        <v>352</v>
      </c>
      <c r="Y408" s="129" t="s">
        <v>352</v>
      </c>
      <c r="Z408" s="3" t="e">
        <f t="shared" si="22"/>
        <v>#REF!</v>
      </c>
    </row>
    <row r="409" spans="1:26" ht="13.5">
      <c r="A409" s="24" t="s">
        <v>1772</v>
      </c>
      <c r="B409" s="161" t="s">
        <v>938</v>
      </c>
      <c r="C409" s="94" t="s">
        <v>398</v>
      </c>
      <c r="D409" s="161">
        <v>1999</v>
      </c>
      <c r="E409" s="26" t="s">
        <v>2287</v>
      </c>
      <c r="F409" s="24" t="str">
        <f t="shared" si="21"/>
        <v>OB199923</v>
      </c>
      <c r="G409" s="267" t="s">
        <v>2578</v>
      </c>
      <c r="H409" s="213" t="s">
        <v>2742</v>
      </c>
      <c r="I409" s="161" t="e">
        <f>VLOOKUP(A409,#REF!,6,FALSE)</f>
        <v>#REF!</v>
      </c>
      <c r="J409" s="161" t="s">
        <v>938</v>
      </c>
      <c r="K409" s="161">
        <v>1999</v>
      </c>
      <c r="L409" s="162"/>
      <c r="M409" s="163"/>
      <c r="N409" s="162"/>
      <c r="O409" s="164"/>
      <c r="P409" s="399" t="e">
        <f>#REF!</f>
        <v>#REF!</v>
      </c>
      <c r="Q409" s="399">
        <v>0</v>
      </c>
      <c r="R409" s="284"/>
      <c r="S409" s="128"/>
      <c r="T409" s="129"/>
      <c r="U409" s="129"/>
      <c r="V409" s="129" t="s">
        <v>352</v>
      </c>
      <c r="W409" s="129" t="s">
        <v>352</v>
      </c>
      <c r="X409" s="129" t="s">
        <v>352</v>
      </c>
      <c r="Y409" s="129" t="s">
        <v>352</v>
      </c>
      <c r="Z409" s="3" t="e">
        <f t="shared" si="22"/>
        <v>#REF!</v>
      </c>
    </row>
    <row r="410" spans="1:26" ht="13.5">
      <c r="A410" s="24" t="s">
        <v>1773</v>
      </c>
      <c r="B410" s="161" t="s">
        <v>938</v>
      </c>
      <c r="C410" s="94" t="s">
        <v>398</v>
      </c>
      <c r="D410" s="161">
        <v>1999</v>
      </c>
      <c r="E410" s="26" t="s">
        <v>2288</v>
      </c>
      <c r="F410" s="24" t="str">
        <f t="shared" si="21"/>
        <v>OB199924</v>
      </c>
      <c r="G410" s="267" t="s">
        <v>2579</v>
      </c>
      <c r="H410" s="213" t="s">
        <v>3392</v>
      </c>
      <c r="I410" s="161" t="e">
        <f>VLOOKUP(A410,#REF!,6,FALSE)</f>
        <v>#REF!</v>
      </c>
      <c r="J410" s="161" t="s">
        <v>938</v>
      </c>
      <c r="K410" s="161">
        <v>1999</v>
      </c>
      <c r="L410" s="162"/>
      <c r="M410" s="166" t="s">
        <v>45</v>
      </c>
      <c r="N410" s="167"/>
      <c r="O410" s="192"/>
      <c r="P410" s="399" t="e">
        <f>#REF!</f>
        <v>#REF!</v>
      </c>
      <c r="Q410" s="399">
        <v>0</v>
      </c>
      <c r="R410" s="284">
        <v>12000</v>
      </c>
      <c r="S410" s="128">
        <v>12000</v>
      </c>
      <c r="T410" s="129">
        <v>12000</v>
      </c>
      <c r="U410" s="129">
        <v>12000</v>
      </c>
      <c r="V410" s="129">
        <v>0</v>
      </c>
      <c r="W410" s="129">
        <v>0</v>
      </c>
      <c r="X410" s="129" t="s">
        <v>352</v>
      </c>
      <c r="Y410" s="129">
        <v>12000</v>
      </c>
      <c r="Z410" s="3" t="e">
        <f t="shared" si="22"/>
        <v>#REF!</v>
      </c>
    </row>
    <row r="411" spans="1:26" ht="13.5">
      <c r="A411" s="24" t="s">
        <v>1774</v>
      </c>
      <c r="B411" s="161" t="s">
        <v>938</v>
      </c>
      <c r="C411" s="94" t="s">
        <v>398</v>
      </c>
      <c r="D411" s="161">
        <v>1999</v>
      </c>
      <c r="E411" s="26" t="s">
        <v>2289</v>
      </c>
      <c r="F411" s="24" t="str">
        <f t="shared" si="21"/>
        <v>OB199925</v>
      </c>
      <c r="G411" s="267" t="s">
        <v>3393</v>
      </c>
      <c r="H411" s="213" t="s">
        <v>485</v>
      </c>
      <c r="I411" s="161" t="e">
        <f>VLOOKUP(A411,#REF!,6,FALSE)</f>
        <v>#REF!</v>
      </c>
      <c r="J411" s="161" t="s">
        <v>938</v>
      </c>
      <c r="K411" s="161">
        <v>1999</v>
      </c>
      <c r="L411" s="162"/>
      <c r="M411" s="163"/>
      <c r="N411" s="162"/>
      <c r="O411" s="164"/>
      <c r="P411" s="399" t="e">
        <f>#REF!</f>
        <v>#REF!</v>
      </c>
      <c r="Q411" s="399">
        <v>0</v>
      </c>
      <c r="R411" s="284"/>
      <c r="S411" s="128"/>
      <c r="T411" s="129"/>
      <c r="U411" s="129"/>
      <c r="V411" s="129" t="s">
        <v>352</v>
      </c>
      <c r="W411" s="129" t="s">
        <v>352</v>
      </c>
      <c r="X411" s="129" t="s">
        <v>352</v>
      </c>
      <c r="Y411" s="129" t="s">
        <v>352</v>
      </c>
      <c r="Z411" s="3" t="e">
        <f t="shared" si="22"/>
        <v>#REF!</v>
      </c>
    </row>
    <row r="412" spans="1:26" ht="13.5">
      <c r="A412" s="24" t="s">
        <v>1775</v>
      </c>
      <c r="B412" s="161" t="s">
        <v>938</v>
      </c>
      <c r="C412" s="94" t="s">
        <v>398</v>
      </c>
      <c r="D412" s="161">
        <v>1999</v>
      </c>
      <c r="E412" s="26" t="s">
        <v>2290</v>
      </c>
      <c r="F412" s="24" t="str">
        <f t="shared" si="21"/>
        <v>OB199926</v>
      </c>
      <c r="G412" s="267" t="s">
        <v>2580</v>
      </c>
      <c r="H412" s="213" t="s">
        <v>1108</v>
      </c>
      <c r="I412" s="161" t="e">
        <f>VLOOKUP(A412,#REF!,6,FALSE)</f>
        <v>#REF!</v>
      </c>
      <c r="J412" s="161" t="s">
        <v>938</v>
      </c>
      <c r="K412" s="161">
        <v>1999</v>
      </c>
      <c r="L412" s="162"/>
      <c r="M412" s="163"/>
      <c r="N412" s="162"/>
      <c r="O412" s="164"/>
      <c r="P412" s="399" t="e">
        <f>#REF!</f>
        <v>#REF!</v>
      </c>
      <c r="Q412" s="399">
        <v>0</v>
      </c>
      <c r="R412" s="284"/>
      <c r="S412" s="128"/>
      <c r="T412" s="129"/>
      <c r="U412" s="129"/>
      <c r="V412" s="129" t="s">
        <v>352</v>
      </c>
      <c r="W412" s="129" t="s">
        <v>352</v>
      </c>
      <c r="X412" s="129" t="s">
        <v>352</v>
      </c>
      <c r="Y412" s="129" t="s">
        <v>352</v>
      </c>
      <c r="Z412" s="3" t="e">
        <f t="shared" si="22"/>
        <v>#REF!</v>
      </c>
    </row>
    <row r="413" spans="1:26" ht="13.5">
      <c r="A413" s="24" t="s">
        <v>1776</v>
      </c>
      <c r="B413" s="161" t="s">
        <v>938</v>
      </c>
      <c r="C413" s="94" t="s">
        <v>398</v>
      </c>
      <c r="D413" s="161">
        <v>1999</v>
      </c>
      <c r="E413" s="26" t="s">
        <v>2291</v>
      </c>
      <c r="F413" s="24" t="str">
        <f t="shared" si="21"/>
        <v>OB199927</v>
      </c>
      <c r="G413" s="267" t="s">
        <v>2581</v>
      </c>
      <c r="H413" s="213" t="s">
        <v>2743</v>
      </c>
      <c r="I413" s="161" t="e">
        <f>VLOOKUP(A413,#REF!,6,FALSE)</f>
        <v>#REF!</v>
      </c>
      <c r="J413" s="161" t="s">
        <v>938</v>
      </c>
      <c r="K413" s="161">
        <v>1999</v>
      </c>
      <c r="L413" s="162"/>
      <c r="M413" s="166"/>
      <c r="N413" s="167"/>
      <c r="O413" s="192"/>
      <c r="P413" s="399" t="e">
        <f>#REF!</f>
        <v>#REF!</v>
      </c>
      <c r="Q413" s="399">
        <v>0</v>
      </c>
      <c r="R413" s="298">
        <v>12000</v>
      </c>
      <c r="S413" s="128">
        <v>12000</v>
      </c>
      <c r="T413" s="129"/>
      <c r="U413" s="129">
        <v>12000</v>
      </c>
      <c r="V413" s="129">
        <v>0</v>
      </c>
      <c r="W413" s="129">
        <v>0</v>
      </c>
      <c r="X413" s="129" t="s">
        <v>352</v>
      </c>
      <c r="Y413" s="129">
        <v>12000</v>
      </c>
      <c r="Z413" s="3" t="e">
        <f t="shared" si="22"/>
        <v>#REF!</v>
      </c>
    </row>
    <row r="414" spans="1:25" ht="13.5">
      <c r="A414" s="105"/>
      <c r="B414" s="105"/>
      <c r="C414" s="105"/>
      <c r="D414" s="105"/>
      <c r="E414" s="106"/>
      <c r="F414" s="105"/>
      <c r="G414" s="168">
        <f>COUNTA(G387:G413)</f>
        <v>27</v>
      </c>
      <c r="H414" s="168"/>
      <c r="I414" s="161"/>
      <c r="J414" s="170"/>
      <c r="K414" s="170"/>
      <c r="L414" s="171">
        <f>COUNTA(L387:L413)</f>
        <v>0</v>
      </c>
      <c r="M414" s="336">
        <f>COUNTA(M387:M413)</f>
        <v>6</v>
      </c>
      <c r="N414" s="272">
        <f>COUNTA(N387:N413)</f>
        <v>0</v>
      </c>
      <c r="O414" s="273"/>
      <c r="P414" s="337"/>
      <c r="Q414" s="337"/>
      <c r="R414" s="165"/>
      <c r="S414" s="129"/>
      <c r="T414" s="129"/>
      <c r="U414" s="129"/>
      <c r="V414" s="207"/>
      <c r="W414" s="207"/>
      <c r="X414" s="207"/>
      <c r="Y414" s="207"/>
    </row>
    <row r="415" spans="7:25" ht="13.5">
      <c r="G415" s="179"/>
      <c r="H415" s="179"/>
      <c r="I415" s="161"/>
      <c r="J415" s="179"/>
      <c r="K415" s="179"/>
      <c r="L415" s="179"/>
      <c r="M415" s="173">
        <f>COUNTA(G387:G413)-COUNTA(L387:L413)</f>
        <v>27</v>
      </c>
      <c r="N415" s="172"/>
      <c r="O415" s="321"/>
      <c r="P415" s="176">
        <f>COUNTIF(P387:P413,12000)</f>
        <v>0</v>
      </c>
      <c r="Q415" s="176">
        <v>0</v>
      </c>
      <c r="R415" s="176">
        <v>6</v>
      </c>
      <c r="S415" s="141">
        <v>6</v>
      </c>
      <c r="T415" s="141">
        <f>COUNTA(T387:T413)</f>
        <v>7</v>
      </c>
      <c r="U415" s="141">
        <f>COUNTA(U387:U413)</f>
        <v>6</v>
      </c>
      <c r="V415" s="142"/>
      <c r="W415" s="142"/>
      <c r="X415" s="142"/>
      <c r="Y415" s="142"/>
    </row>
    <row r="416" spans="7:25" ht="13.5">
      <c r="G416" s="177"/>
      <c r="H416" s="177"/>
      <c r="I416" s="161"/>
      <c r="J416" s="179"/>
      <c r="K416" s="179"/>
      <c r="L416" s="180"/>
      <c r="M416" s="166" t="s">
        <v>2805</v>
      </c>
      <c r="N416" s="167"/>
      <c r="O416" s="323"/>
      <c r="P416" s="340" t="e">
        <f>SUM(P387:P413)</f>
        <v>#REF!</v>
      </c>
      <c r="Q416" s="340">
        <v>0</v>
      </c>
      <c r="R416" s="128">
        <v>72000</v>
      </c>
      <c r="S416" s="129">
        <v>72000</v>
      </c>
      <c r="T416" s="129">
        <f>SUM(T387:T413)</f>
        <v>84000</v>
      </c>
      <c r="U416" s="129">
        <f>SUM(U387:U413)</f>
        <v>72000</v>
      </c>
      <c r="V416" s="142"/>
      <c r="W416" s="142"/>
      <c r="X416" s="142"/>
      <c r="Y416" s="142"/>
    </row>
    <row r="417" spans="7:25" ht="13.5">
      <c r="G417" s="177"/>
      <c r="H417" s="177"/>
      <c r="I417" s="161"/>
      <c r="J417" s="179"/>
      <c r="K417" s="179"/>
      <c r="L417" s="180"/>
      <c r="M417" s="166" t="s">
        <v>2806</v>
      </c>
      <c r="N417" s="167"/>
      <c r="O417" s="323"/>
      <c r="P417" s="340">
        <f>$M415*12000</f>
        <v>324000</v>
      </c>
      <c r="Q417" s="340">
        <v>324000</v>
      </c>
      <c r="R417" s="128">
        <v>324000</v>
      </c>
      <c r="S417" s="129">
        <v>324000</v>
      </c>
      <c r="T417" s="129">
        <f>$M415*12000</f>
        <v>324000</v>
      </c>
      <c r="U417" s="129">
        <f>$M415*12000</f>
        <v>324000</v>
      </c>
      <c r="V417" s="142"/>
      <c r="W417" s="142"/>
      <c r="X417" s="142"/>
      <c r="Y417" s="142"/>
    </row>
    <row r="418" spans="7:25" ht="13.5">
      <c r="G418" s="177"/>
      <c r="H418" s="177"/>
      <c r="I418" s="161"/>
      <c r="J418" s="179"/>
      <c r="K418" s="179"/>
      <c r="L418" s="180"/>
      <c r="M418" s="183" t="s">
        <v>3209</v>
      </c>
      <c r="N418" s="182"/>
      <c r="O418" s="325"/>
      <c r="P418" s="341" t="e">
        <f>P416-P417</f>
        <v>#REF!</v>
      </c>
      <c r="Q418" s="341">
        <v>-324000</v>
      </c>
      <c r="R418" s="128">
        <v>-252000</v>
      </c>
      <c r="S418" s="129">
        <v>-252000</v>
      </c>
      <c r="T418" s="129">
        <f>T416-T417</f>
        <v>-240000</v>
      </c>
      <c r="U418" s="129">
        <f>U416-U417</f>
        <v>-252000</v>
      </c>
      <c r="V418" s="142"/>
      <c r="W418" s="142"/>
      <c r="X418" s="142"/>
      <c r="Y418" s="142"/>
    </row>
    <row r="419" spans="7:25" ht="13.5">
      <c r="G419" s="177"/>
      <c r="H419" s="177"/>
      <c r="I419" s="161"/>
      <c r="J419" s="179"/>
      <c r="K419" s="179"/>
      <c r="L419" s="180"/>
      <c r="M419" s="186" t="s">
        <v>3210</v>
      </c>
      <c r="N419" s="185"/>
      <c r="O419" s="327"/>
      <c r="P419" s="342">
        <f>P415/$M415</f>
        <v>0</v>
      </c>
      <c r="Q419" s="342">
        <v>0</v>
      </c>
      <c r="R419" s="189">
        <v>0.2222222222222222</v>
      </c>
      <c r="S419" s="156">
        <v>0.2222222222222222</v>
      </c>
      <c r="T419" s="156">
        <f>T415/$M415</f>
        <v>0.25925925925925924</v>
      </c>
      <c r="U419" s="156">
        <f>U415/$M415</f>
        <v>0.2222222222222222</v>
      </c>
      <c r="V419" s="142"/>
      <c r="W419" s="142"/>
      <c r="X419" s="142"/>
      <c r="Y419" s="142"/>
    </row>
    <row r="420" spans="7:25" ht="13.5">
      <c r="G420" s="177"/>
      <c r="H420" s="177"/>
      <c r="I420" s="161"/>
      <c r="J420" s="179"/>
      <c r="K420" s="179"/>
      <c r="L420" s="180"/>
      <c r="M420" s="180"/>
      <c r="N420" s="162"/>
      <c r="O420" s="330"/>
      <c r="P420" s="404"/>
      <c r="Q420" s="404"/>
      <c r="R420" s="304"/>
      <c r="S420" s="142"/>
      <c r="T420" s="142"/>
      <c r="U420" s="142"/>
      <c r="V420" s="142"/>
      <c r="W420" s="142" t="s">
        <v>3394</v>
      </c>
      <c r="X420" s="142"/>
      <c r="Y420" s="142"/>
    </row>
    <row r="421" spans="1:26" ht="13.5">
      <c r="A421" s="24" t="s">
        <v>1777</v>
      </c>
      <c r="B421" s="161" t="s">
        <v>1049</v>
      </c>
      <c r="C421" s="94" t="s">
        <v>398</v>
      </c>
      <c r="D421" s="161">
        <v>2000</v>
      </c>
      <c r="E421" s="26" t="s">
        <v>1545</v>
      </c>
      <c r="F421" s="24" t="str">
        <f>CONCATENATE(C421,D421,E421)</f>
        <v>OB200001</v>
      </c>
      <c r="G421" s="267" t="s">
        <v>3395</v>
      </c>
      <c r="H421" s="213" t="s">
        <v>3396</v>
      </c>
      <c r="I421" s="161" t="e">
        <f>VLOOKUP(A421,#REF!,6,FALSE)</f>
        <v>#REF!</v>
      </c>
      <c r="J421" s="161" t="s">
        <v>1049</v>
      </c>
      <c r="K421" s="161">
        <v>2000</v>
      </c>
      <c r="L421" s="162"/>
      <c r="M421" s="163"/>
      <c r="N421" s="162"/>
      <c r="O421" s="164"/>
      <c r="P421" s="399" t="e">
        <f>#REF!</f>
        <v>#REF!</v>
      </c>
      <c r="Q421" s="399">
        <v>0</v>
      </c>
      <c r="R421" s="269"/>
      <c r="S421" s="128"/>
      <c r="T421" s="129"/>
      <c r="U421" s="129"/>
      <c r="V421" s="129">
        <v>0</v>
      </c>
      <c r="W421" s="129">
        <v>0</v>
      </c>
      <c r="X421" s="129" t="s">
        <v>352</v>
      </c>
      <c r="Y421" s="129">
        <v>12000</v>
      </c>
      <c r="Z421" s="3" t="e">
        <f aca="true" t="shared" si="23" ref="Z421:Z443">IF(P421,12000)</f>
        <v>#REF!</v>
      </c>
    </row>
    <row r="422" spans="1:26" ht="13.5">
      <c r="A422" s="24" t="s">
        <v>1778</v>
      </c>
      <c r="B422" s="161" t="s">
        <v>1049</v>
      </c>
      <c r="C422" s="94" t="s">
        <v>398</v>
      </c>
      <c r="D422" s="161">
        <v>2000</v>
      </c>
      <c r="E422" s="26" t="s">
        <v>2262</v>
      </c>
      <c r="F422" s="24" t="str">
        <f aca="true" t="shared" si="24" ref="F422:F443">CONCATENATE(C422,D422,E422)</f>
        <v>OB200002</v>
      </c>
      <c r="G422" s="267" t="s">
        <v>890</v>
      </c>
      <c r="H422" s="213" t="s">
        <v>1064</v>
      </c>
      <c r="I422" s="161" t="e">
        <f>VLOOKUP(A422,#REF!,6,FALSE)</f>
        <v>#REF!</v>
      </c>
      <c r="J422" s="161" t="s">
        <v>1049</v>
      </c>
      <c r="K422" s="161">
        <v>2000</v>
      </c>
      <c r="L422" s="162"/>
      <c r="M422" s="166" t="s">
        <v>45</v>
      </c>
      <c r="N422" s="167"/>
      <c r="O422" s="192"/>
      <c r="P422" s="399" t="e">
        <f>#REF!</f>
        <v>#REF!</v>
      </c>
      <c r="Q422" s="399">
        <v>0</v>
      </c>
      <c r="R422" s="284">
        <v>12000</v>
      </c>
      <c r="S422" s="128">
        <v>12000</v>
      </c>
      <c r="T422" s="129">
        <v>12000</v>
      </c>
      <c r="U422" s="129">
        <v>12000</v>
      </c>
      <c r="V422" s="129" t="s">
        <v>352</v>
      </c>
      <c r="W422" s="129" t="s">
        <v>352</v>
      </c>
      <c r="X422" s="129" t="s">
        <v>352</v>
      </c>
      <c r="Y422" s="129" t="s">
        <v>352</v>
      </c>
      <c r="Z422" s="3" t="e">
        <f t="shared" si="23"/>
        <v>#REF!</v>
      </c>
    </row>
    <row r="423" spans="1:26" ht="13.5">
      <c r="A423" s="24" t="s">
        <v>1779</v>
      </c>
      <c r="B423" s="161" t="s">
        <v>1049</v>
      </c>
      <c r="C423" s="94" t="s">
        <v>398</v>
      </c>
      <c r="D423" s="161">
        <v>2000</v>
      </c>
      <c r="E423" s="26" t="s">
        <v>2264</v>
      </c>
      <c r="F423" s="24" t="str">
        <f t="shared" si="24"/>
        <v>OB200003</v>
      </c>
      <c r="G423" s="267" t="s">
        <v>1978</v>
      </c>
      <c r="H423" s="213" t="s">
        <v>704</v>
      </c>
      <c r="I423" s="161" t="e">
        <f>VLOOKUP(A423,#REF!,6,FALSE)</f>
        <v>#REF!</v>
      </c>
      <c r="J423" s="161" t="s">
        <v>1049</v>
      </c>
      <c r="K423" s="161">
        <v>2000</v>
      </c>
      <c r="L423" s="162"/>
      <c r="M423" s="163"/>
      <c r="N423" s="162"/>
      <c r="O423" s="164"/>
      <c r="P423" s="399" t="e">
        <f>#REF!</f>
        <v>#REF!</v>
      </c>
      <c r="Q423" s="399">
        <v>0</v>
      </c>
      <c r="R423" s="284"/>
      <c r="S423" s="128"/>
      <c r="T423" s="129"/>
      <c r="U423" s="129"/>
      <c r="V423" s="129" t="s">
        <v>352</v>
      </c>
      <c r="W423" s="129" t="s">
        <v>352</v>
      </c>
      <c r="X423" s="129" t="s">
        <v>352</v>
      </c>
      <c r="Y423" s="129" t="s">
        <v>352</v>
      </c>
      <c r="Z423" s="3" t="e">
        <f t="shared" si="23"/>
        <v>#REF!</v>
      </c>
    </row>
    <row r="424" spans="1:26" ht="13.5">
      <c r="A424" s="24" t="s">
        <v>1780</v>
      </c>
      <c r="B424" s="161" t="s">
        <v>1049</v>
      </c>
      <c r="C424" s="94" t="s">
        <v>398</v>
      </c>
      <c r="D424" s="161">
        <v>2000</v>
      </c>
      <c r="E424" s="26" t="s">
        <v>2266</v>
      </c>
      <c r="F424" s="24" t="str">
        <f t="shared" si="24"/>
        <v>OB200004</v>
      </c>
      <c r="G424" s="267" t="s">
        <v>891</v>
      </c>
      <c r="H424" s="213" t="s">
        <v>3292</v>
      </c>
      <c r="I424" s="161" t="e">
        <f>VLOOKUP(A424,#REF!,6,FALSE)</f>
        <v>#REF!</v>
      </c>
      <c r="J424" s="161" t="s">
        <v>1049</v>
      </c>
      <c r="K424" s="161">
        <v>2000</v>
      </c>
      <c r="L424" s="162"/>
      <c r="M424" s="163"/>
      <c r="N424" s="162"/>
      <c r="O424" s="164"/>
      <c r="P424" s="399" t="e">
        <f>#REF!</f>
        <v>#REF!</v>
      </c>
      <c r="Q424" s="399">
        <v>0</v>
      </c>
      <c r="R424" s="284"/>
      <c r="S424" s="128">
        <v>12000</v>
      </c>
      <c r="T424" s="129"/>
      <c r="U424" s="129"/>
      <c r="V424" s="129" t="s">
        <v>352</v>
      </c>
      <c r="W424" s="129" t="s">
        <v>352</v>
      </c>
      <c r="X424" s="129" t="s">
        <v>352</v>
      </c>
      <c r="Y424" s="129" t="s">
        <v>352</v>
      </c>
      <c r="Z424" s="3" t="e">
        <f t="shared" si="23"/>
        <v>#REF!</v>
      </c>
    </row>
    <row r="425" spans="1:26" ht="13.5">
      <c r="A425" s="24" t="s">
        <v>1781</v>
      </c>
      <c r="B425" s="161" t="s">
        <v>1049</v>
      </c>
      <c r="C425" s="94" t="s">
        <v>398</v>
      </c>
      <c r="D425" s="161">
        <v>2000</v>
      </c>
      <c r="E425" s="26" t="s">
        <v>2268</v>
      </c>
      <c r="F425" s="24" t="str">
        <f t="shared" si="24"/>
        <v>OB200005</v>
      </c>
      <c r="G425" s="267" t="s">
        <v>892</v>
      </c>
      <c r="H425" s="213" t="s">
        <v>1538</v>
      </c>
      <c r="I425" s="161" t="e">
        <f>VLOOKUP(A425,#REF!,6,FALSE)</f>
        <v>#REF!</v>
      </c>
      <c r="J425" s="161" t="s">
        <v>1049</v>
      </c>
      <c r="K425" s="161">
        <v>2000</v>
      </c>
      <c r="L425" s="162"/>
      <c r="M425" s="163"/>
      <c r="N425" s="162"/>
      <c r="O425" s="164"/>
      <c r="P425" s="399" t="e">
        <f>#REF!</f>
        <v>#REF!</v>
      </c>
      <c r="Q425" s="399">
        <v>0</v>
      </c>
      <c r="R425" s="284"/>
      <c r="S425" s="128">
        <v>12000</v>
      </c>
      <c r="T425" s="129">
        <v>12000</v>
      </c>
      <c r="U425" s="129">
        <v>12000</v>
      </c>
      <c r="V425" s="129">
        <v>12000</v>
      </c>
      <c r="W425" s="129">
        <v>12000</v>
      </c>
      <c r="X425" s="129">
        <v>12000</v>
      </c>
      <c r="Y425" s="129">
        <v>12000</v>
      </c>
      <c r="Z425" s="3" t="e">
        <f t="shared" si="23"/>
        <v>#REF!</v>
      </c>
    </row>
    <row r="426" spans="1:26" ht="13.5">
      <c r="A426" s="24" t="s">
        <v>1782</v>
      </c>
      <c r="B426" s="161" t="s">
        <v>1049</v>
      </c>
      <c r="C426" s="94" t="s">
        <v>398</v>
      </c>
      <c r="D426" s="161">
        <v>2000</v>
      </c>
      <c r="E426" s="26" t="s">
        <v>2270</v>
      </c>
      <c r="F426" s="24" t="str">
        <f t="shared" si="24"/>
        <v>OB200006</v>
      </c>
      <c r="G426" s="267" t="s">
        <v>893</v>
      </c>
      <c r="H426" s="213" t="s">
        <v>1149</v>
      </c>
      <c r="I426" s="161" t="e">
        <f>VLOOKUP(A426,#REF!,6,FALSE)</f>
        <v>#REF!</v>
      </c>
      <c r="J426" s="161" t="s">
        <v>1049</v>
      </c>
      <c r="K426" s="161">
        <v>2000</v>
      </c>
      <c r="L426" s="162"/>
      <c r="M426" s="163"/>
      <c r="N426" s="162"/>
      <c r="O426" s="164"/>
      <c r="P426" s="399" t="e">
        <f>#REF!</f>
        <v>#REF!</v>
      </c>
      <c r="Q426" s="399">
        <v>0</v>
      </c>
      <c r="R426" s="284"/>
      <c r="S426" s="128">
        <v>12000</v>
      </c>
      <c r="T426" s="129">
        <v>12000</v>
      </c>
      <c r="U426" s="129"/>
      <c r="V426" s="129">
        <v>12000</v>
      </c>
      <c r="W426" s="129">
        <v>12000</v>
      </c>
      <c r="X426" s="129">
        <v>12000</v>
      </c>
      <c r="Y426" s="129">
        <v>12000</v>
      </c>
      <c r="Z426" s="3" t="e">
        <f t="shared" si="23"/>
        <v>#REF!</v>
      </c>
    </row>
    <row r="427" spans="1:26" ht="13.5">
      <c r="A427" s="24" t="s">
        <v>1783</v>
      </c>
      <c r="B427" s="161" t="s">
        <v>1049</v>
      </c>
      <c r="C427" s="94" t="s">
        <v>398</v>
      </c>
      <c r="D427" s="161">
        <v>2000</v>
      </c>
      <c r="E427" s="26" t="s">
        <v>2271</v>
      </c>
      <c r="F427" s="24" t="str">
        <f t="shared" si="24"/>
        <v>OB200007</v>
      </c>
      <c r="G427" s="267" t="s">
        <v>3397</v>
      </c>
      <c r="H427" s="213" t="s">
        <v>3362</v>
      </c>
      <c r="I427" s="161" t="e">
        <f>VLOOKUP(A427,#REF!,6,FALSE)</f>
        <v>#REF!</v>
      </c>
      <c r="J427" s="161" t="s">
        <v>1049</v>
      </c>
      <c r="K427" s="161">
        <v>2000</v>
      </c>
      <c r="L427" s="162"/>
      <c r="M427" s="163"/>
      <c r="N427" s="162"/>
      <c r="O427" s="164"/>
      <c r="P427" s="399" t="e">
        <f>#REF!</f>
        <v>#REF!</v>
      </c>
      <c r="Q427" s="399">
        <v>0</v>
      </c>
      <c r="R427" s="284"/>
      <c r="S427" s="128"/>
      <c r="T427" s="129"/>
      <c r="U427" s="129"/>
      <c r="V427" s="129" t="s">
        <v>352</v>
      </c>
      <c r="W427" s="129" t="s">
        <v>352</v>
      </c>
      <c r="X427" s="129" t="s">
        <v>352</v>
      </c>
      <c r="Y427" s="129" t="s">
        <v>352</v>
      </c>
      <c r="Z427" s="3" t="e">
        <f t="shared" si="23"/>
        <v>#REF!</v>
      </c>
    </row>
    <row r="428" spans="1:26" ht="13.5">
      <c r="A428" s="24" t="s">
        <v>1784</v>
      </c>
      <c r="B428" s="161" t="s">
        <v>1049</v>
      </c>
      <c r="C428" s="94" t="s">
        <v>398</v>
      </c>
      <c r="D428" s="161">
        <v>2000</v>
      </c>
      <c r="E428" s="26" t="s">
        <v>2272</v>
      </c>
      <c r="F428" s="24" t="str">
        <f t="shared" si="24"/>
        <v>OB200008</v>
      </c>
      <c r="G428" s="267" t="s">
        <v>1048</v>
      </c>
      <c r="H428" s="213" t="s">
        <v>2753</v>
      </c>
      <c r="I428" s="161" t="e">
        <f>VLOOKUP(A428,#REF!,6,FALSE)</f>
        <v>#REF!</v>
      </c>
      <c r="J428" s="161" t="s">
        <v>1049</v>
      </c>
      <c r="K428" s="161">
        <v>2000</v>
      </c>
      <c r="L428" s="162"/>
      <c r="M428" s="163"/>
      <c r="N428" s="162"/>
      <c r="O428" s="164"/>
      <c r="P428" s="399" t="e">
        <f>#REF!</f>
        <v>#REF!</v>
      </c>
      <c r="Q428" s="399">
        <v>0</v>
      </c>
      <c r="R428" s="284"/>
      <c r="S428" s="128"/>
      <c r="T428" s="129"/>
      <c r="U428" s="129"/>
      <c r="V428" s="129" t="s">
        <v>352</v>
      </c>
      <c r="W428" s="129" t="s">
        <v>352</v>
      </c>
      <c r="X428" s="129" t="s">
        <v>352</v>
      </c>
      <c r="Y428" s="129" t="s">
        <v>352</v>
      </c>
      <c r="Z428" s="3" t="e">
        <f t="shared" si="23"/>
        <v>#REF!</v>
      </c>
    </row>
    <row r="429" spans="1:26" ht="13.5">
      <c r="A429" s="24" t="s">
        <v>1785</v>
      </c>
      <c r="B429" s="161" t="s">
        <v>1049</v>
      </c>
      <c r="C429" s="94" t="s">
        <v>398</v>
      </c>
      <c r="D429" s="161">
        <v>2000</v>
      </c>
      <c r="E429" s="26" t="s">
        <v>2273</v>
      </c>
      <c r="F429" s="24" t="str">
        <f t="shared" si="24"/>
        <v>OB200009</v>
      </c>
      <c r="G429" s="267" t="s">
        <v>894</v>
      </c>
      <c r="H429" s="213" t="s">
        <v>2753</v>
      </c>
      <c r="I429" s="161" t="e">
        <f>VLOOKUP(A429,#REF!,6,FALSE)</f>
        <v>#REF!</v>
      </c>
      <c r="J429" s="161" t="s">
        <v>1049</v>
      </c>
      <c r="K429" s="161">
        <v>2000</v>
      </c>
      <c r="L429" s="162"/>
      <c r="M429" s="166"/>
      <c r="N429" s="162"/>
      <c r="O429" s="164"/>
      <c r="P429" s="399" t="e">
        <f>#REF!</f>
        <v>#REF!</v>
      </c>
      <c r="Q429" s="399">
        <v>0</v>
      </c>
      <c r="R429" s="284"/>
      <c r="S429" s="128">
        <v>12000</v>
      </c>
      <c r="T429" s="129"/>
      <c r="U429" s="129">
        <v>12000</v>
      </c>
      <c r="V429" s="129" t="s">
        <v>352</v>
      </c>
      <c r="W429" s="129" t="s">
        <v>352</v>
      </c>
      <c r="X429" s="129" t="s">
        <v>352</v>
      </c>
      <c r="Y429" s="129" t="s">
        <v>352</v>
      </c>
      <c r="Z429" s="3" t="e">
        <f t="shared" si="23"/>
        <v>#REF!</v>
      </c>
    </row>
    <row r="430" spans="1:26" ht="13.5">
      <c r="A430" s="24" t="s">
        <v>1786</v>
      </c>
      <c r="B430" s="161" t="s">
        <v>1049</v>
      </c>
      <c r="C430" s="94" t="s">
        <v>398</v>
      </c>
      <c r="D430" s="161">
        <v>2000</v>
      </c>
      <c r="E430" s="26" t="s">
        <v>2274</v>
      </c>
      <c r="F430" s="24" t="str">
        <f t="shared" si="24"/>
        <v>OB200010</v>
      </c>
      <c r="G430" s="267" t="s">
        <v>3398</v>
      </c>
      <c r="H430" s="213" t="s">
        <v>486</v>
      </c>
      <c r="I430" s="161" t="e">
        <f>VLOOKUP(A430,#REF!,6,FALSE)</f>
        <v>#REF!</v>
      </c>
      <c r="J430" s="161" t="s">
        <v>1049</v>
      </c>
      <c r="K430" s="161">
        <v>2000</v>
      </c>
      <c r="L430" s="162"/>
      <c r="M430" s="166" t="s">
        <v>45</v>
      </c>
      <c r="N430" s="162"/>
      <c r="O430" s="164"/>
      <c r="P430" s="399" t="e">
        <f>#REF!</f>
        <v>#REF!</v>
      </c>
      <c r="Q430" s="399">
        <v>0</v>
      </c>
      <c r="R430" s="284">
        <v>12000</v>
      </c>
      <c r="S430" s="128">
        <v>12000</v>
      </c>
      <c r="T430" s="129"/>
      <c r="U430" s="129"/>
      <c r="V430" s="129" t="s">
        <v>352</v>
      </c>
      <c r="W430" s="129" t="s">
        <v>352</v>
      </c>
      <c r="X430" s="129" t="s">
        <v>352</v>
      </c>
      <c r="Y430" s="129" t="s">
        <v>352</v>
      </c>
      <c r="Z430" s="3" t="e">
        <f t="shared" si="23"/>
        <v>#REF!</v>
      </c>
    </row>
    <row r="431" spans="1:26" ht="13.5">
      <c r="A431" s="24" t="s">
        <v>1787</v>
      </c>
      <c r="B431" s="161" t="s">
        <v>1049</v>
      </c>
      <c r="C431" s="94" t="s">
        <v>398</v>
      </c>
      <c r="D431" s="161">
        <v>2000</v>
      </c>
      <c r="E431" s="26" t="s">
        <v>2275</v>
      </c>
      <c r="F431" s="24" t="str">
        <f t="shared" si="24"/>
        <v>OB200011</v>
      </c>
      <c r="G431" s="267" t="s">
        <v>1979</v>
      </c>
      <c r="H431" s="213" t="s">
        <v>3399</v>
      </c>
      <c r="I431" s="161" t="e">
        <f>VLOOKUP(A431,#REF!,6,FALSE)</f>
        <v>#REF!</v>
      </c>
      <c r="J431" s="161" t="s">
        <v>1049</v>
      </c>
      <c r="K431" s="161">
        <v>2000</v>
      </c>
      <c r="L431" s="162"/>
      <c r="M431" s="166"/>
      <c r="N431" s="167"/>
      <c r="O431" s="192"/>
      <c r="P431" s="399" t="e">
        <f>#REF!</f>
        <v>#REF!</v>
      </c>
      <c r="Q431" s="399">
        <v>0</v>
      </c>
      <c r="R431" s="284"/>
      <c r="S431" s="128"/>
      <c r="T431" s="129"/>
      <c r="U431" s="129"/>
      <c r="V431" s="129" t="s">
        <v>352</v>
      </c>
      <c r="W431" s="129" t="s">
        <v>352</v>
      </c>
      <c r="X431" s="129" t="s">
        <v>352</v>
      </c>
      <c r="Y431" s="129" t="s">
        <v>352</v>
      </c>
      <c r="Z431" s="3" t="e">
        <f t="shared" si="23"/>
        <v>#REF!</v>
      </c>
    </row>
    <row r="432" spans="1:26" ht="13.5">
      <c r="A432" s="24" t="s">
        <v>1788</v>
      </c>
      <c r="B432" s="161" t="s">
        <v>1049</v>
      </c>
      <c r="C432" s="94" t="s">
        <v>398</v>
      </c>
      <c r="D432" s="161">
        <v>2000</v>
      </c>
      <c r="E432" s="26" t="s">
        <v>2276</v>
      </c>
      <c r="F432" s="24" t="str">
        <f t="shared" si="24"/>
        <v>OB200012</v>
      </c>
      <c r="G432" s="267" t="s">
        <v>895</v>
      </c>
      <c r="H432" s="213" t="s">
        <v>720</v>
      </c>
      <c r="I432" s="161" t="e">
        <f>VLOOKUP(A432,#REF!,6,FALSE)</f>
        <v>#REF!</v>
      </c>
      <c r="J432" s="161" t="s">
        <v>1049</v>
      </c>
      <c r="K432" s="161">
        <v>2000</v>
      </c>
      <c r="L432" s="162"/>
      <c r="M432" s="163"/>
      <c r="N432" s="162"/>
      <c r="O432" s="164"/>
      <c r="P432" s="399" t="e">
        <f>#REF!</f>
        <v>#REF!</v>
      </c>
      <c r="Q432" s="399">
        <v>0</v>
      </c>
      <c r="R432" s="284"/>
      <c r="S432" s="128"/>
      <c r="T432" s="129"/>
      <c r="U432" s="129"/>
      <c r="V432" s="129" t="s">
        <v>352</v>
      </c>
      <c r="W432" s="129" t="s">
        <v>352</v>
      </c>
      <c r="X432" s="129" t="s">
        <v>352</v>
      </c>
      <c r="Y432" s="129" t="s">
        <v>352</v>
      </c>
      <c r="Z432" s="3" t="e">
        <f t="shared" si="23"/>
        <v>#REF!</v>
      </c>
    </row>
    <row r="433" spans="1:26" ht="13.5">
      <c r="A433" s="24" t="s">
        <v>1789</v>
      </c>
      <c r="B433" s="161" t="s">
        <v>1049</v>
      </c>
      <c r="C433" s="94" t="s">
        <v>398</v>
      </c>
      <c r="D433" s="161">
        <v>2000</v>
      </c>
      <c r="E433" s="26" t="s">
        <v>2277</v>
      </c>
      <c r="F433" s="24" t="str">
        <f t="shared" si="24"/>
        <v>OB200013</v>
      </c>
      <c r="G433" s="267" t="s">
        <v>896</v>
      </c>
      <c r="H433" s="213" t="s">
        <v>3400</v>
      </c>
      <c r="I433" s="161" t="e">
        <f>VLOOKUP(A433,#REF!,6,FALSE)</f>
        <v>#REF!</v>
      </c>
      <c r="J433" s="161" t="s">
        <v>1049</v>
      </c>
      <c r="K433" s="161">
        <v>2000</v>
      </c>
      <c r="L433" s="162"/>
      <c r="M433" s="163"/>
      <c r="N433" s="162"/>
      <c r="O433" s="164"/>
      <c r="P433" s="399" t="e">
        <f>#REF!</f>
        <v>#REF!</v>
      </c>
      <c r="Q433" s="399">
        <v>0</v>
      </c>
      <c r="R433" s="284"/>
      <c r="S433" s="128">
        <v>12000</v>
      </c>
      <c r="T433" s="129">
        <v>12000</v>
      </c>
      <c r="U433" s="129">
        <v>12000</v>
      </c>
      <c r="V433" s="129">
        <v>12000</v>
      </c>
      <c r="W433" s="129">
        <v>12000</v>
      </c>
      <c r="X433" s="129">
        <v>12000</v>
      </c>
      <c r="Y433" s="129">
        <v>12000</v>
      </c>
      <c r="Z433" s="3" t="e">
        <f t="shared" si="23"/>
        <v>#REF!</v>
      </c>
    </row>
    <row r="434" spans="1:26" ht="13.5">
      <c r="A434" s="24" t="s">
        <v>1790</v>
      </c>
      <c r="B434" s="161" t="s">
        <v>1049</v>
      </c>
      <c r="C434" s="94" t="s">
        <v>398</v>
      </c>
      <c r="D434" s="161">
        <v>2000</v>
      </c>
      <c r="E434" s="26" t="s">
        <v>2278</v>
      </c>
      <c r="F434" s="24" t="str">
        <f t="shared" si="24"/>
        <v>OB200014</v>
      </c>
      <c r="G434" s="267" t="s">
        <v>3401</v>
      </c>
      <c r="H434" s="213" t="s">
        <v>3402</v>
      </c>
      <c r="I434" s="161" t="e">
        <f>VLOOKUP(A434,#REF!,6,FALSE)</f>
        <v>#REF!</v>
      </c>
      <c r="J434" s="161" t="s">
        <v>1049</v>
      </c>
      <c r="K434" s="161">
        <v>2000</v>
      </c>
      <c r="L434" s="162"/>
      <c r="M434" s="163"/>
      <c r="N434" s="162"/>
      <c r="O434" s="164"/>
      <c r="P434" s="399" t="e">
        <f>#REF!</f>
        <v>#REF!</v>
      </c>
      <c r="Q434" s="399">
        <v>0</v>
      </c>
      <c r="R434" s="284">
        <v>12000</v>
      </c>
      <c r="S434" s="128"/>
      <c r="T434" s="129"/>
      <c r="U434" s="129"/>
      <c r="V434" s="129" t="s">
        <v>352</v>
      </c>
      <c r="W434" s="129" t="s">
        <v>352</v>
      </c>
      <c r="X434" s="129" t="s">
        <v>352</v>
      </c>
      <c r="Y434" s="129" t="s">
        <v>352</v>
      </c>
      <c r="Z434" s="3" t="e">
        <f t="shared" si="23"/>
        <v>#REF!</v>
      </c>
    </row>
    <row r="435" spans="1:26" ht="13.5">
      <c r="A435" s="24" t="s">
        <v>1791</v>
      </c>
      <c r="B435" s="161" t="s">
        <v>1049</v>
      </c>
      <c r="C435" s="94" t="s">
        <v>398</v>
      </c>
      <c r="D435" s="161">
        <v>2000</v>
      </c>
      <c r="E435" s="26" t="s">
        <v>2279</v>
      </c>
      <c r="F435" s="24" t="str">
        <f t="shared" si="24"/>
        <v>OB200015</v>
      </c>
      <c r="G435" s="363" t="s">
        <v>897</v>
      </c>
      <c r="H435" s="364" t="s">
        <v>1512</v>
      </c>
      <c r="I435" s="161" t="e">
        <f>VLOOKUP(A435,#REF!,6,FALSE)</f>
        <v>#REF!</v>
      </c>
      <c r="J435" s="161" t="s">
        <v>1049</v>
      </c>
      <c r="K435" s="161">
        <v>2000</v>
      </c>
      <c r="L435" s="162"/>
      <c r="M435" s="166" t="s">
        <v>45</v>
      </c>
      <c r="N435" s="167"/>
      <c r="O435" s="192" t="s">
        <v>2889</v>
      </c>
      <c r="P435" s="399" t="e">
        <f>#REF!</f>
        <v>#REF!</v>
      </c>
      <c r="Q435" s="399">
        <v>0</v>
      </c>
      <c r="R435" s="284"/>
      <c r="S435" s="128">
        <v>12000</v>
      </c>
      <c r="T435" s="129">
        <v>12000</v>
      </c>
      <c r="U435" s="129">
        <v>12000</v>
      </c>
      <c r="V435" s="129">
        <v>0</v>
      </c>
      <c r="W435" s="129">
        <v>0</v>
      </c>
      <c r="X435" s="129" t="s">
        <v>352</v>
      </c>
      <c r="Y435" s="129">
        <v>12000</v>
      </c>
      <c r="Z435" s="3" t="e">
        <f t="shared" si="23"/>
        <v>#REF!</v>
      </c>
    </row>
    <row r="436" spans="1:26" ht="13.5">
      <c r="A436" s="24" t="s">
        <v>1792</v>
      </c>
      <c r="B436" s="161" t="s">
        <v>1049</v>
      </c>
      <c r="C436" s="94" t="s">
        <v>398</v>
      </c>
      <c r="D436" s="161">
        <v>2000</v>
      </c>
      <c r="E436" s="26" t="s">
        <v>2280</v>
      </c>
      <c r="F436" s="24" t="str">
        <f t="shared" si="24"/>
        <v>OB200016</v>
      </c>
      <c r="G436" s="267" t="s">
        <v>898</v>
      </c>
      <c r="H436" s="213" t="s">
        <v>681</v>
      </c>
      <c r="I436" s="161" t="e">
        <f>VLOOKUP(A436,#REF!,6,FALSE)</f>
        <v>#REF!</v>
      </c>
      <c r="J436" s="161" t="s">
        <v>1049</v>
      </c>
      <c r="K436" s="161">
        <v>2000</v>
      </c>
      <c r="L436" s="162"/>
      <c r="M436" s="163"/>
      <c r="N436" s="162"/>
      <c r="O436" s="164"/>
      <c r="P436" s="399" t="e">
        <f>#REF!</f>
        <v>#REF!</v>
      </c>
      <c r="Q436" s="399">
        <v>0</v>
      </c>
      <c r="R436" s="284"/>
      <c r="S436" s="128"/>
      <c r="T436" s="129"/>
      <c r="U436" s="129">
        <v>12000</v>
      </c>
      <c r="V436" s="129" t="s">
        <v>352</v>
      </c>
      <c r="W436" s="129">
        <v>12000</v>
      </c>
      <c r="X436" s="129">
        <v>12000</v>
      </c>
      <c r="Y436" s="129">
        <v>12000</v>
      </c>
      <c r="Z436" s="3" t="e">
        <f t="shared" si="23"/>
        <v>#REF!</v>
      </c>
    </row>
    <row r="437" spans="1:26" ht="13.5">
      <c r="A437" s="24" t="s">
        <v>1793</v>
      </c>
      <c r="B437" s="161" t="s">
        <v>1049</v>
      </c>
      <c r="C437" s="94" t="s">
        <v>398</v>
      </c>
      <c r="D437" s="161">
        <v>2000</v>
      </c>
      <c r="E437" s="26" t="s">
        <v>2281</v>
      </c>
      <c r="F437" s="24" t="str">
        <f t="shared" si="24"/>
        <v>OB200017</v>
      </c>
      <c r="G437" s="291" t="s">
        <v>18</v>
      </c>
      <c r="H437" s="292" t="s">
        <v>3403</v>
      </c>
      <c r="I437" s="161" t="e">
        <f>VLOOKUP(A437,#REF!,6,FALSE)</f>
        <v>#REF!</v>
      </c>
      <c r="J437" s="161" t="s">
        <v>1049</v>
      </c>
      <c r="K437" s="161">
        <v>2000</v>
      </c>
      <c r="L437" s="162"/>
      <c r="M437" s="166" t="s">
        <v>45</v>
      </c>
      <c r="N437" s="167"/>
      <c r="O437" s="192"/>
      <c r="P437" s="399" t="e">
        <f>#REF!</f>
        <v>#REF!</v>
      </c>
      <c r="Q437" s="399">
        <v>0</v>
      </c>
      <c r="R437" s="284">
        <v>12000</v>
      </c>
      <c r="S437" s="128">
        <v>12000</v>
      </c>
      <c r="T437" s="129">
        <v>12000</v>
      </c>
      <c r="U437" s="129">
        <v>12000</v>
      </c>
      <c r="V437" s="129">
        <v>0</v>
      </c>
      <c r="W437" s="129">
        <v>0</v>
      </c>
      <c r="X437" s="129" t="s">
        <v>352</v>
      </c>
      <c r="Y437" s="129">
        <v>12000</v>
      </c>
      <c r="Z437" s="3" t="e">
        <f t="shared" si="23"/>
        <v>#REF!</v>
      </c>
    </row>
    <row r="438" spans="1:26" ht="13.5">
      <c r="A438" s="24" t="s">
        <v>1794</v>
      </c>
      <c r="B438" s="161" t="s">
        <v>1049</v>
      </c>
      <c r="C438" s="94" t="s">
        <v>398</v>
      </c>
      <c r="D438" s="161">
        <v>2000</v>
      </c>
      <c r="E438" s="26" t="s">
        <v>2282</v>
      </c>
      <c r="F438" s="24" t="str">
        <f t="shared" si="24"/>
        <v>OB200018</v>
      </c>
      <c r="G438" s="213" t="s">
        <v>3404</v>
      </c>
      <c r="H438" s="213" t="s">
        <v>2709</v>
      </c>
      <c r="I438" s="161" t="e">
        <f>VLOOKUP(A438,#REF!,6,FALSE)</f>
        <v>#REF!</v>
      </c>
      <c r="J438" s="161" t="s">
        <v>1049</v>
      </c>
      <c r="K438" s="161">
        <v>2000</v>
      </c>
      <c r="L438" s="162"/>
      <c r="M438" s="166" t="s">
        <v>45</v>
      </c>
      <c r="N438" s="167"/>
      <c r="O438" s="192" t="s">
        <v>2889</v>
      </c>
      <c r="P438" s="399" t="e">
        <f>#REF!</f>
        <v>#REF!</v>
      </c>
      <c r="Q438" s="399">
        <v>0</v>
      </c>
      <c r="R438" s="284">
        <v>12000</v>
      </c>
      <c r="S438" s="128"/>
      <c r="T438" s="129"/>
      <c r="U438" s="129"/>
      <c r="V438" s="129" t="s">
        <v>352</v>
      </c>
      <c r="W438" s="129" t="s">
        <v>352</v>
      </c>
      <c r="X438" s="129" t="s">
        <v>352</v>
      </c>
      <c r="Y438" s="129" t="s">
        <v>352</v>
      </c>
      <c r="Z438" s="3" t="e">
        <f t="shared" si="23"/>
        <v>#REF!</v>
      </c>
    </row>
    <row r="439" spans="1:26" ht="13.5">
      <c r="A439" s="24" t="s">
        <v>1795</v>
      </c>
      <c r="B439" s="161" t="s">
        <v>1049</v>
      </c>
      <c r="C439" s="94" t="s">
        <v>398</v>
      </c>
      <c r="D439" s="161">
        <v>2000</v>
      </c>
      <c r="E439" s="26" t="s">
        <v>2283</v>
      </c>
      <c r="F439" s="24" t="str">
        <f t="shared" si="24"/>
        <v>OB200019</v>
      </c>
      <c r="G439" s="291" t="s">
        <v>19</v>
      </c>
      <c r="H439" s="292" t="s">
        <v>3237</v>
      </c>
      <c r="I439" s="161" t="e">
        <f>VLOOKUP(A439,#REF!,6,FALSE)</f>
        <v>#REF!</v>
      </c>
      <c r="J439" s="161" t="s">
        <v>1049</v>
      </c>
      <c r="K439" s="161">
        <v>2000</v>
      </c>
      <c r="L439" s="162"/>
      <c r="M439" s="166" t="s">
        <v>45</v>
      </c>
      <c r="N439" s="167"/>
      <c r="O439" s="192"/>
      <c r="P439" s="399" t="e">
        <f>#REF!</f>
        <v>#REF!</v>
      </c>
      <c r="Q439" s="399">
        <v>0</v>
      </c>
      <c r="R439" s="284">
        <v>12000</v>
      </c>
      <c r="S439" s="128">
        <v>12000</v>
      </c>
      <c r="T439" s="129">
        <v>12000</v>
      </c>
      <c r="U439" s="129">
        <v>12000</v>
      </c>
      <c r="V439" s="129" t="s">
        <v>352</v>
      </c>
      <c r="W439" s="129">
        <v>0</v>
      </c>
      <c r="X439" s="129">
        <v>0</v>
      </c>
      <c r="Y439" s="129" t="s">
        <v>352</v>
      </c>
      <c r="Z439" s="3" t="e">
        <f t="shared" si="23"/>
        <v>#REF!</v>
      </c>
    </row>
    <row r="440" spans="1:26" ht="13.5">
      <c r="A440" s="24" t="s">
        <v>1796</v>
      </c>
      <c r="B440" s="161" t="s">
        <v>1049</v>
      </c>
      <c r="C440" s="94" t="s">
        <v>398</v>
      </c>
      <c r="D440" s="161">
        <v>2000</v>
      </c>
      <c r="E440" s="26" t="s">
        <v>2284</v>
      </c>
      <c r="F440" s="24" t="str">
        <f t="shared" si="24"/>
        <v>OB200020</v>
      </c>
      <c r="G440" s="267" t="s">
        <v>20</v>
      </c>
      <c r="H440" s="213" t="s">
        <v>2744</v>
      </c>
      <c r="I440" s="161" t="e">
        <f>VLOOKUP(A440,#REF!,6,FALSE)</f>
        <v>#REF!</v>
      </c>
      <c r="J440" s="161" t="s">
        <v>1049</v>
      </c>
      <c r="K440" s="161">
        <v>2000</v>
      </c>
      <c r="L440" s="162"/>
      <c r="M440" s="166"/>
      <c r="N440" s="167"/>
      <c r="O440" s="192"/>
      <c r="P440" s="399" t="e">
        <f>#REF!</f>
        <v>#REF!</v>
      </c>
      <c r="Q440" s="399">
        <v>0</v>
      </c>
      <c r="R440" s="284"/>
      <c r="S440" s="128"/>
      <c r="T440" s="129"/>
      <c r="U440" s="129"/>
      <c r="V440" s="129" t="s">
        <v>352</v>
      </c>
      <c r="W440" s="129" t="s">
        <v>352</v>
      </c>
      <c r="X440" s="129" t="s">
        <v>352</v>
      </c>
      <c r="Y440" s="129" t="s">
        <v>352</v>
      </c>
      <c r="Z440" s="3" t="e">
        <f t="shared" si="23"/>
        <v>#REF!</v>
      </c>
    </row>
    <row r="441" spans="1:26" ht="13.5">
      <c r="A441" s="24" t="s">
        <v>1797</v>
      </c>
      <c r="B441" s="161" t="s">
        <v>1049</v>
      </c>
      <c r="C441" s="94" t="s">
        <v>398</v>
      </c>
      <c r="D441" s="161">
        <v>2000</v>
      </c>
      <c r="E441" s="26" t="s">
        <v>2285</v>
      </c>
      <c r="F441" s="24" t="str">
        <f t="shared" si="24"/>
        <v>OB200021</v>
      </c>
      <c r="G441" s="306" t="s">
        <v>21</v>
      </c>
      <c r="H441" s="256" t="s">
        <v>2745</v>
      </c>
      <c r="I441" s="161" t="e">
        <f>VLOOKUP(A441,#REF!,6,FALSE)</f>
        <v>#REF!</v>
      </c>
      <c r="J441" s="161" t="s">
        <v>1049</v>
      </c>
      <c r="K441" s="161">
        <v>2000</v>
      </c>
      <c r="L441" s="162"/>
      <c r="M441" s="163"/>
      <c r="N441" s="162"/>
      <c r="O441" s="164"/>
      <c r="P441" s="399" t="e">
        <f>#REF!</f>
        <v>#REF!</v>
      </c>
      <c r="Q441" s="399">
        <v>0</v>
      </c>
      <c r="R441" s="284"/>
      <c r="S441" s="128"/>
      <c r="T441" s="129"/>
      <c r="U441" s="129"/>
      <c r="V441" s="129">
        <v>0</v>
      </c>
      <c r="W441" s="129">
        <v>0</v>
      </c>
      <c r="X441" s="129" t="s">
        <v>352</v>
      </c>
      <c r="Y441" s="129">
        <v>12000</v>
      </c>
      <c r="Z441" s="3" t="e">
        <f t="shared" si="23"/>
        <v>#REF!</v>
      </c>
    </row>
    <row r="442" spans="1:26" ht="13.5">
      <c r="A442" s="24" t="s">
        <v>1798</v>
      </c>
      <c r="B442" s="161" t="s">
        <v>1049</v>
      </c>
      <c r="C442" s="94" t="s">
        <v>398</v>
      </c>
      <c r="D442" s="161">
        <v>2000</v>
      </c>
      <c r="E442" s="26" t="s">
        <v>2286</v>
      </c>
      <c r="F442" s="24" t="str">
        <f t="shared" si="24"/>
        <v>OB200022</v>
      </c>
      <c r="G442" s="267" t="s">
        <v>22</v>
      </c>
      <c r="H442" s="213" t="s">
        <v>3405</v>
      </c>
      <c r="I442" s="161" t="e">
        <f>VLOOKUP(A442,#REF!,6,FALSE)</f>
        <v>#REF!</v>
      </c>
      <c r="J442" s="161" t="s">
        <v>1049</v>
      </c>
      <c r="K442" s="161">
        <v>2000</v>
      </c>
      <c r="L442" s="162"/>
      <c r="M442" s="163"/>
      <c r="N442" s="162"/>
      <c r="O442" s="164"/>
      <c r="P442" s="399" t="e">
        <f>#REF!</f>
        <v>#REF!</v>
      </c>
      <c r="Q442" s="399">
        <v>0</v>
      </c>
      <c r="R442" s="284"/>
      <c r="S442" s="128"/>
      <c r="T442" s="129"/>
      <c r="U442" s="129"/>
      <c r="V442" s="129" t="s">
        <v>352</v>
      </c>
      <c r="W442" s="129" t="s">
        <v>352</v>
      </c>
      <c r="X442" s="129" t="s">
        <v>352</v>
      </c>
      <c r="Y442" s="129" t="s">
        <v>352</v>
      </c>
      <c r="Z442" s="3" t="e">
        <f t="shared" si="23"/>
        <v>#REF!</v>
      </c>
    </row>
    <row r="443" spans="1:26" ht="13.5">
      <c r="A443" s="24" t="s">
        <v>1799</v>
      </c>
      <c r="B443" s="161" t="s">
        <v>1049</v>
      </c>
      <c r="C443" s="94" t="s">
        <v>398</v>
      </c>
      <c r="D443" s="161">
        <v>2000</v>
      </c>
      <c r="E443" s="26" t="s">
        <v>2287</v>
      </c>
      <c r="F443" s="24" t="str">
        <f t="shared" si="24"/>
        <v>OB200023</v>
      </c>
      <c r="G443" s="267" t="s">
        <v>23</v>
      </c>
      <c r="H443" s="213" t="s">
        <v>3406</v>
      </c>
      <c r="I443" s="161" t="e">
        <f>VLOOKUP(A443,#REF!,6,FALSE)</f>
        <v>#REF!</v>
      </c>
      <c r="J443" s="161" t="s">
        <v>1049</v>
      </c>
      <c r="K443" s="161">
        <v>2000</v>
      </c>
      <c r="L443" s="162"/>
      <c r="M443" s="163"/>
      <c r="N443" s="162"/>
      <c r="O443" s="164"/>
      <c r="P443" s="399" t="e">
        <f>#REF!</f>
        <v>#REF!</v>
      </c>
      <c r="Q443" s="399">
        <v>0</v>
      </c>
      <c r="R443" s="298">
        <v>12000</v>
      </c>
      <c r="S443" s="128"/>
      <c r="T443" s="129"/>
      <c r="U443" s="129"/>
      <c r="V443" s="129" t="s">
        <v>352</v>
      </c>
      <c r="W443" s="129" t="s">
        <v>352</v>
      </c>
      <c r="X443" s="129" t="s">
        <v>352</v>
      </c>
      <c r="Y443" s="129" t="s">
        <v>352</v>
      </c>
      <c r="Z443" s="3" t="e">
        <f t="shared" si="23"/>
        <v>#REF!</v>
      </c>
    </row>
    <row r="444" spans="1:25" ht="13.5">
      <c r="A444" s="105"/>
      <c r="B444" s="105"/>
      <c r="C444" s="105"/>
      <c r="D444" s="105"/>
      <c r="E444" s="106"/>
      <c r="F444" s="105"/>
      <c r="G444" s="168">
        <f>COUNTA(G421:G443)</f>
        <v>23</v>
      </c>
      <c r="H444" s="168"/>
      <c r="I444" s="161"/>
      <c r="J444" s="170"/>
      <c r="K444" s="170"/>
      <c r="L444" s="171">
        <f>COUNTA(L421:L443)</f>
        <v>0</v>
      </c>
      <c r="M444" s="336">
        <f>COUNTA(M421:M443)</f>
        <v>6</v>
      </c>
      <c r="N444" s="272">
        <f>COUNTA(N421:N443)</f>
        <v>0</v>
      </c>
      <c r="O444" s="273"/>
      <c r="P444" s="319"/>
      <c r="Q444" s="319"/>
      <c r="R444" s="314"/>
      <c r="S444" s="128"/>
      <c r="T444" s="129"/>
      <c r="U444" s="129"/>
      <c r="V444" s="207"/>
      <c r="W444" s="207"/>
      <c r="X444" s="207"/>
      <c r="Y444" s="207"/>
    </row>
    <row r="445" spans="7:25" ht="13.5">
      <c r="G445" s="179"/>
      <c r="H445" s="179"/>
      <c r="I445" s="161"/>
      <c r="J445" s="179"/>
      <c r="K445" s="179"/>
      <c r="L445" s="179"/>
      <c r="M445" s="173">
        <f>COUNTA(G421:G443)-COUNTA(L421:L443)</f>
        <v>23</v>
      </c>
      <c r="N445" s="172"/>
      <c r="O445" s="321"/>
      <c r="P445" s="322">
        <f>COUNTIF(P421:P443,12000)</f>
        <v>0</v>
      </c>
      <c r="Q445" s="322">
        <v>0</v>
      </c>
      <c r="R445" s="339">
        <v>7</v>
      </c>
      <c r="S445" s="176">
        <v>8</v>
      </c>
      <c r="T445" s="141">
        <f>COUNTA(T421:T443)</f>
        <v>7</v>
      </c>
      <c r="U445" s="141">
        <f>COUNTA(U421:U443)</f>
        <v>8</v>
      </c>
      <c r="V445" s="142"/>
      <c r="W445" s="142"/>
      <c r="X445" s="142"/>
      <c r="Y445" s="142"/>
    </row>
    <row r="446" spans="7:25" ht="13.5">
      <c r="G446" s="177"/>
      <c r="H446" s="177"/>
      <c r="I446" s="161"/>
      <c r="J446" s="179"/>
      <c r="K446" s="179"/>
      <c r="L446" s="180"/>
      <c r="M446" s="166" t="s">
        <v>2805</v>
      </c>
      <c r="N446" s="167"/>
      <c r="O446" s="323"/>
      <c r="P446" s="324" t="e">
        <f>SUM(P421:P443)</f>
        <v>#REF!</v>
      </c>
      <c r="Q446" s="324">
        <v>0</v>
      </c>
      <c r="R446" s="284">
        <v>84000</v>
      </c>
      <c r="S446" s="128">
        <v>96000</v>
      </c>
      <c r="T446" s="129">
        <f>SUM(T421:T443)</f>
        <v>84000</v>
      </c>
      <c r="U446" s="129">
        <f>SUM(U421:U443)</f>
        <v>96000</v>
      </c>
      <c r="V446" s="142"/>
      <c r="W446" s="142"/>
      <c r="X446" s="142"/>
      <c r="Y446" s="142"/>
    </row>
    <row r="447" spans="7:25" ht="13.5">
      <c r="G447" s="177"/>
      <c r="H447" s="177"/>
      <c r="I447" s="161"/>
      <c r="J447" s="179"/>
      <c r="K447" s="179"/>
      <c r="L447" s="180"/>
      <c r="M447" s="166" t="s">
        <v>2806</v>
      </c>
      <c r="N447" s="167"/>
      <c r="O447" s="323"/>
      <c r="P447" s="324">
        <f>$M445*12000</f>
        <v>276000</v>
      </c>
      <c r="Q447" s="324">
        <v>276000</v>
      </c>
      <c r="R447" s="284">
        <v>276000</v>
      </c>
      <c r="S447" s="128">
        <v>276000</v>
      </c>
      <c r="T447" s="129">
        <f>$M445*12000</f>
        <v>276000</v>
      </c>
      <c r="U447" s="129">
        <f>$M445*12000</f>
        <v>276000</v>
      </c>
      <c r="V447" s="142"/>
      <c r="W447" s="142"/>
      <c r="X447" s="142"/>
      <c r="Y447" s="142"/>
    </row>
    <row r="448" spans="7:25" ht="13.5">
      <c r="G448" s="177"/>
      <c r="H448" s="177"/>
      <c r="I448" s="161"/>
      <c r="J448" s="179"/>
      <c r="K448" s="179"/>
      <c r="L448" s="180"/>
      <c r="M448" s="183" t="s">
        <v>3209</v>
      </c>
      <c r="N448" s="182"/>
      <c r="O448" s="325"/>
      <c r="P448" s="326" t="e">
        <f>P446-P447</f>
        <v>#REF!</v>
      </c>
      <c r="Q448" s="326">
        <v>-276000</v>
      </c>
      <c r="R448" s="284">
        <v>-192000</v>
      </c>
      <c r="S448" s="128">
        <v>-180000</v>
      </c>
      <c r="T448" s="129">
        <f>T446-T447</f>
        <v>-192000</v>
      </c>
      <c r="U448" s="129">
        <f>U446-U447</f>
        <v>-180000</v>
      </c>
      <c r="V448" s="142"/>
      <c r="W448" s="142"/>
      <c r="X448" s="142"/>
      <c r="Y448" s="142"/>
    </row>
    <row r="449" spans="7:25" ht="13.5">
      <c r="G449" s="177"/>
      <c r="H449" s="177"/>
      <c r="I449" s="161"/>
      <c r="J449" s="179"/>
      <c r="K449" s="179"/>
      <c r="L449" s="180"/>
      <c r="M449" s="186" t="s">
        <v>3210</v>
      </c>
      <c r="N449" s="185"/>
      <c r="O449" s="327"/>
      <c r="P449" s="328">
        <f>P445/$M445</f>
        <v>0</v>
      </c>
      <c r="Q449" s="328">
        <v>0</v>
      </c>
      <c r="R449" s="367">
        <v>0.30434782608695654</v>
      </c>
      <c r="S449" s="189">
        <v>0.34782608695652173</v>
      </c>
      <c r="T449" s="156">
        <f>T445/$M445</f>
        <v>0.30434782608695654</v>
      </c>
      <c r="U449" s="156">
        <f>U445/$M445</f>
        <v>0.34782608695652173</v>
      </c>
      <c r="V449" s="142"/>
      <c r="W449" s="142"/>
      <c r="X449" s="142"/>
      <c r="Y449" s="142"/>
    </row>
    <row r="450" spans="7:25" ht="13.5">
      <c r="G450" s="177"/>
      <c r="H450" s="177"/>
      <c r="I450" s="161"/>
      <c r="J450" s="179"/>
      <c r="K450" s="179"/>
      <c r="L450" s="180"/>
      <c r="M450" s="180"/>
      <c r="N450" s="162"/>
      <c r="O450" s="330"/>
      <c r="P450" s="405"/>
      <c r="Q450" s="405"/>
      <c r="R450" s="298"/>
      <c r="S450" s="142"/>
      <c r="T450" s="142"/>
      <c r="U450" s="142"/>
      <c r="V450" s="142"/>
      <c r="W450" s="142"/>
      <c r="X450" s="142"/>
      <c r="Y450" s="142"/>
    </row>
    <row r="451" spans="1:26" ht="13.5">
      <c r="A451" s="24" t="s">
        <v>1800</v>
      </c>
      <c r="B451" s="161" t="s">
        <v>24</v>
      </c>
      <c r="C451" s="94" t="s">
        <v>398</v>
      </c>
      <c r="D451" s="161">
        <v>2001</v>
      </c>
      <c r="E451" s="26" t="s">
        <v>1545</v>
      </c>
      <c r="F451" s="24" t="str">
        <f>CONCATENATE(C451,D451,E451)</f>
        <v>OB200101</v>
      </c>
      <c r="G451" s="267" t="s">
        <v>3407</v>
      </c>
      <c r="H451" s="213" t="s">
        <v>2853</v>
      </c>
      <c r="I451" s="161" t="e">
        <f>VLOOKUP(A451,#REF!,6,FALSE)</f>
        <v>#REF!</v>
      </c>
      <c r="J451" s="161" t="s">
        <v>24</v>
      </c>
      <c r="K451" s="161">
        <v>2001</v>
      </c>
      <c r="L451" s="162"/>
      <c r="M451" s="163"/>
      <c r="N451" s="162"/>
      <c r="O451" s="164"/>
      <c r="P451" s="399" t="e">
        <f>#REF!</f>
        <v>#REF!</v>
      </c>
      <c r="Q451" s="399">
        <v>0</v>
      </c>
      <c r="R451" s="314"/>
      <c r="S451" s="128"/>
      <c r="T451" s="129"/>
      <c r="U451" s="129"/>
      <c r="V451" s="129" t="s">
        <v>352</v>
      </c>
      <c r="W451" s="129" t="s">
        <v>352</v>
      </c>
      <c r="X451" s="129" t="s">
        <v>352</v>
      </c>
      <c r="Y451" s="129" t="s">
        <v>352</v>
      </c>
      <c r="Z451" s="3" t="e">
        <f>IF(P451,12000)</f>
        <v>#REF!</v>
      </c>
    </row>
    <row r="452" spans="1:26" ht="13.5">
      <c r="A452" s="24" t="s">
        <v>1801</v>
      </c>
      <c r="B452" s="161" t="s">
        <v>24</v>
      </c>
      <c r="C452" s="94" t="s">
        <v>398</v>
      </c>
      <c r="D452" s="161">
        <v>2001</v>
      </c>
      <c r="E452" s="26" t="s">
        <v>2262</v>
      </c>
      <c r="F452" s="24" t="str">
        <f aca="true" t="shared" si="25" ref="F452:F476">CONCATENATE(C452,D452,E452)</f>
        <v>OB200102</v>
      </c>
      <c r="G452" s="267" t="s">
        <v>3408</v>
      </c>
      <c r="H452" s="213" t="s">
        <v>3009</v>
      </c>
      <c r="I452" s="161" t="e">
        <f>VLOOKUP(A452,#REF!,6,FALSE)</f>
        <v>#REF!</v>
      </c>
      <c r="J452" s="161" t="s">
        <v>24</v>
      </c>
      <c r="K452" s="161">
        <v>2001</v>
      </c>
      <c r="L452" s="162"/>
      <c r="M452" s="163"/>
      <c r="N452" s="162"/>
      <c r="O452" s="164"/>
      <c r="P452" s="399" t="e">
        <f>#REF!</f>
        <v>#REF!</v>
      </c>
      <c r="Q452" s="399">
        <v>0</v>
      </c>
      <c r="R452" s="284"/>
      <c r="S452" s="128"/>
      <c r="T452" s="129"/>
      <c r="U452" s="129"/>
      <c r="V452" s="129" t="s">
        <v>352</v>
      </c>
      <c r="W452" s="129" t="s">
        <v>352</v>
      </c>
      <c r="X452" s="129" t="s">
        <v>352</v>
      </c>
      <c r="Y452" s="129" t="s">
        <v>352</v>
      </c>
      <c r="Z452" s="3" t="e">
        <f>IF(P452,12000)</f>
        <v>#REF!</v>
      </c>
    </row>
    <row r="453" spans="1:26" ht="13.5">
      <c r="A453" s="24" t="s">
        <v>1802</v>
      </c>
      <c r="B453" s="161" t="s">
        <v>24</v>
      </c>
      <c r="C453" s="94" t="s">
        <v>398</v>
      </c>
      <c r="D453" s="161">
        <v>2001</v>
      </c>
      <c r="E453" s="26" t="s">
        <v>2264</v>
      </c>
      <c r="F453" s="24" t="str">
        <f t="shared" si="25"/>
        <v>OB200103</v>
      </c>
      <c r="G453" s="267" t="s">
        <v>25</v>
      </c>
      <c r="H453" s="213" t="s">
        <v>631</v>
      </c>
      <c r="I453" s="161" t="e">
        <f>VLOOKUP(A453,#REF!,6,FALSE)</f>
        <v>#REF!</v>
      </c>
      <c r="J453" s="161" t="s">
        <v>24</v>
      </c>
      <c r="K453" s="161">
        <v>2001</v>
      </c>
      <c r="L453" s="162"/>
      <c r="M453" s="163"/>
      <c r="N453" s="162"/>
      <c r="O453" s="164"/>
      <c r="P453" s="399" t="e">
        <f>#REF!</f>
        <v>#REF!</v>
      </c>
      <c r="Q453" s="399">
        <v>0</v>
      </c>
      <c r="R453" s="284">
        <v>12000</v>
      </c>
      <c r="S453" s="128"/>
      <c r="T453" s="129"/>
      <c r="U453" s="129">
        <v>12000</v>
      </c>
      <c r="V453" s="129">
        <v>0</v>
      </c>
      <c r="W453" s="129" t="s">
        <v>352</v>
      </c>
      <c r="X453" s="129">
        <v>12000</v>
      </c>
      <c r="Y453" s="129">
        <v>12000</v>
      </c>
      <c r="Z453" s="3" t="e">
        <f>IF(P453,12000)</f>
        <v>#REF!</v>
      </c>
    </row>
    <row r="454" spans="1:26" ht="13.5">
      <c r="A454" s="24" t="s">
        <v>1803</v>
      </c>
      <c r="B454" s="161" t="s">
        <v>24</v>
      </c>
      <c r="C454" s="94" t="s">
        <v>398</v>
      </c>
      <c r="D454" s="161">
        <v>2001</v>
      </c>
      <c r="E454" s="26" t="s">
        <v>2266</v>
      </c>
      <c r="F454" s="24" t="str">
        <f t="shared" si="25"/>
        <v>OB200104</v>
      </c>
      <c r="G454" s="267" t="s">
        <v>327</v>
      </c>
      <c r="H454" s="213" t="s">
        <v>626</v>
      </c>
      <c r="I454" s="161" t="e">
        <f>VLOOKUP(A454,#REF!,6,FALSE)</f>
        <v>#REF!</v>
      </c>
      <c r="J454" s="161" t="s">
        <v>24</v>
      </c>
      <c r="K454" s="161">
        <v>2001</v>
      </c>
      <c r="L454" s="162"/>
      <c r="M454" s="163"/>
      <c r="N454" s="162"/>
      <c r="O454" s="164"/>
      <c r="P454" s="399" t="e">
        <f>#REF!</f>
        <v>#REF!</v>
      </c>
      <c r="Q454" s="399">
        <v>0</v>
      </c>
      <c r="R454" s="284"/>
      <c r="S454" s="128"/>
      <c r="T454" s="129"/>
      <c r="U454" s="129"/>
      <c r="V454" s="129" t="s">
        <v>352</v>
      </c>
      <c r="W454" s="129">
        <v>12000</v>
      </c>
      <c r="X454" s="129">
        <v>12000</v>
      </c>
      <c r="Y454" s="129">
        <v>12000</v>
      </c>
      <c r="Z454" s="3" t="e">
        <f>IF(P454,12000)</f>
        <v>#REF!</v>
      </c>
    </row>
    <row r="455" spans="1:26" ht="13.5">
      <c r="A455" s="24" t="s">
        <v>1804</v>
      </c>
      <c r="B455" s="161" t="s">
        <v>24</v>
      </c>
      <c r="C455" s="94" t="s">
        <v>398</v>
      </c>
      <c r="D455" s="161">
        <v>2001</v>
      </c>
      <c r="E455" s="26" t="s">
        <v>2268</v>
      </c>
      <c r="F455" s="24" t="str">
        <f t="shared" si="25"/>
        <v>OB200105</v>
      </c>
      <c r="G455" s="364" t="s">
        <v>1980</v>
      </c>
      <c r="H455" s="364" t="s">
        <v>1085</v>
      </c>
      <c r="I455" s="161" t="e">
        <f>VLOOKUP(A455,#REF!,6,FALSE)</f>
        <v>#REF!</v>
      </c>
      <c r="J455" s="161" t="s">
        <v>24</v>
      </c>
      <c r="K455" s="161">
        <v>2001</v>
      </c>
      <c r="L455" s="162"/>
      <c r="M455" s="163"/>
      <c r="N455" s="162"/>
      <c r="O455" s="164"/>
      <c r="P455" s="399" t="e">
        <f>#REF!</f>
        <v>#REF!</v>
      </c>
      <c r="Q455" s="399">
        <v>0</v>
      </c>
      <c r="R455" s="284"/>
      <c r="S455" s="128"/>
      <c r="T455" s="129"/>
      <c r="U455" s="129"/>
      <c r="V455" s="129" t="s">
        <v>352</v>
      </c>
      <c r="W455" s="129">
        <v>0</v>
      </c>
      <c r="X455" s="129">
        <v>0</v>
      </c>
      <c r="Y455" s="129" t="s">
        <v>352</v>
      </c>
      <c r="Z455" s="3" t="e">
        <f>IF(P455,12000)</f>
        <v>#REF!</v>
      </c>
    </row>
    <row r="456" spans="1:26" ht="13.5">
      <c r="A456" s="6" t="s">
        <v>1805</v>
      </c>
      <c r="B456" s="161" t="s">
        <v>24</v>
      </c>
      <c r="C456" s="94" t="s">
        <v>398</v>
      </c>
      <c r="D456" s="161">
        <v>2001</v>
      </c>
      <c r="E456" s="26" t="s">
        <v>2270</v>
      </c>
      <c r="F456" s="24" t="str">
        <f>CONCATENATE(C456,D456,E456)</f>
        <v>OB200106</v>
      </c>
      <c r="G456" s="4" t="s">
        <v>26</v>
      </c>
      <c r="H456" s="4" t="s">
        <v>2671</v>
      </c>
      <c r="I456" s="161" t="e">
        <f>VLOOKUP(A456,#REF!,6,FALSE)</f>
        <v>#REF!</v>
      </c>
      <c r="J456" s="161" t="s">
        <v>24</v>
      </c>
      <c r="K456" s="161">
        <v>2001</v>
      </c>
      <c r="L456" s="162"/>
      <c r="M456" s="163"/>
      <c r="N456" s="162"/>
      <c r="O456" s="164"/>
      <c r="P456" s="399" t="e">
        <f>#REF!</f>
        <v>#REF!</v>
      </c>
      <c r="Q456" s="399">
        <v>0</v>
      </c>
      <c r="R456" s="284">
        <v>12000</v>
      </c>
      <c r="S456" s="128">
        <v>12000</v>
      </c>
      <c r="T456" s="129"/>
      <c r="U456" s="129"/>
      <c r="V456" s="129" t="s">
        <v>352</v>
      </c>
      <c r="W456" s="129" t="s">
        <v>352</v>
      </c>
      <c r="X456" s="129" t="s">
        <v>352</v>
      </c>
      <c r="Y456" s="129" t="s">
        <v>352</v>
      </c>
      <c r="Z456" s="3">
        <v>12000</v>
      </c>
    </row>
    <row r="457" spans="1:26" ht="13.5">
      <c r="A457" s="24" t="s">
        <v>1806</v>
      </c>
      <c r="B457" s="161" t="s">
        <v>24</v>
      </c>
      <c r="C457" s="94" t="s">
        <v>398</v>
      </c>
      <c r="D457" s="161">
        <v>2001</v>
      </c>
      <c r="E457" s="26" t="s">
        <v>2271</v>
      </c>
      <c r="F457" s="24" t="str">
        <f t="shared" si="25"/>
        <v>OB200107</v>
      </c>
      <c r="G457" s="267" t="s">
        <v>328</v>
      </c>
      <c r="H457" s="213" t="s">
        <v>1135</v>
      </c>
      <c r="I457" s="161" t="e">
        <f>VLOOKUP(A457,#REF!,6,FALSE)</f>
        <v>#REF!</v>
      </c>
      <c r="J457" s="161" t="s">
        <v>24</v>
      </c>
      <c r="K457" s="161">
        <v>2001</v>
      </c>
      <c r="L457" s="162"/>
      <c r="M457" s="163"/>
      <c r="N457" s="162"/>
      <c r="O457" s="164"/>
      <c r="P457" s="399" t="e">
        <f>#REF!</f>
        <v>#REF!</v>
      </c>
      <c r="Q457" s="399">
        <v>0</v>
      </c>
      <c r="R457" s="284"/>
      <c r="S457" s="128"/>
      <c r="T457" s="129"/>
      <c r="U457" s="129"/>
      <c r="V457" s="129" t="s">
        <v>352</v>
      </c>
      <c r="W457" s="129" t="s">
        <v>352</v>
      </c>
      <c r="X457" s="129" t="s">
        <v>352</v>
      </c>
      <c r="Y457" s="129" t="s">
        <v>352</v>
      </c>
      <c r="Z457" s="3" t="e">
        <f aca="true" t="shared" si="26" ref="Z457:Z476">IF(P457,12000)</f>
        <v>#REF!</v>
      </c>
    </row>
    <row r="458" spans="1:26" ht="13.5">
      <c r="A458" s="24" t="s">
        <v>1807</v>
      </c>
      <c r="B458" s="161" t="s">
        <v>24</v>
      </c>
      <c r="C458" s="94" t="s">
        <v>398</v>
      </c>
      <c r="D458" s="161">
        <v>2001</v>
      </c>
      <c r="E458" s="26" t="s">
        <v>2272</v>
      </c>
      <c r="F458" s="24" t="str">
        <f t="shared" si="25"/>
        <v>OB200108</v>
      </c>
      <c r="G458" s="267" t="s">
        <v>2521</v>
      </c>
      <c r="H458" s="213" t="s">
        <v>2746</v>
      </c>
      <c r="I458" s="161" t="e">
        <f>VLOOKUP(A458,#REF!,6,FALSE)</f>
        <v>#REF!</v>
      </c>
      <c r="J458" s="161" t="s">
        <v>24</v>
      </c>
      <c r="K458" s="161">
        <v>2001</v>
      </c>
      <c r="L458" s="162"/>
      <c r="M458" s="163"/>
      <c r="N458" s="162"/>
      <c r="O458" s="164"/>
      <c r="P458" s="399" t="e">
        <f>#REF!</f>
        <v>#REF!</v>
      </c>
      <c r="Q458" s="399">
        <v>0</v>
      </c>
      <c r="R458" s="284"/>
      <c r="S458" s="128"/>
      <c r="T458" s="129"/>
      <c r="U458" s="129"/>
      <c r="V458" s="129" t="s">
        <v>352</v>
      </c>
      <c r="W458" s="129" t="s">
        <v>352</v>
      </c>
      <c r="X458" s="129" t="s">
        <v>352</v>
      </c>
      <c r="Y458" s="129" t="s">
        <v>352</v>
      </c>
      <c r="Z458" s="3" t="e">
        <f t="shared" si="26"/>
        <v>#REF!</v>
      </c>
    </row>
    <row r="459" spans="1:26" ht="13.5">
      <c r="A459" s="24" t="s">
        <v>1808</v>
      </c>
      <c r="B459" s="161" t="s">
        <v>24</v>
      </c>
      <c r="C459" s="94" t="s">
        <v>398</v>
      </c>
      <c r="D459" s="161">
        <v>2001</v>
      </c>
      <c r="E459" s="26" t="s">
        <v>2273</v>
      </c>
      <c r="F459" s="24" t="str">
        <f t="shared" si="25"/>
        <v>OB200109</v>
      </c>
      <c r="G459" s="267" t="s">
        <v>1981</v>
      </c>
      <c r="H459" s="213" t="s">
        <v>2737</v>
      </c>
      <c r="I459" s="161" t="e">
        <f>VLOOKUP(A459,#REF!,6,FALSE)</f>
        <v>#REF!</v>
      </c>
      <c r="J459" s="161" t="s">
        <v>24</v>
      </c>
      <c r="K459" s="161">
        <v>2001</v>
      </c>
      <c r="L459" s="162"/>
      <c r="M459" s="163"/>
      <c r="N459" s="162"/>
      <c r="O459" s="164"/>
      <c r="P459" s="399" t="e">
        <f>#REF!</f>
        <v>#REF!</v>
      </c>
      <c r="Q459" s="399">
        <v>0</v>
      </c>
      <c r="R459" s="284"/>
      <c r="S459" s="128"/>
      <c r="T459" s="129"/>
      <c r="U459" s="129"/>
      <c r="V459" s="129" t="s">
        <v>352</v>
      </c>
      <c r="W459" s="129" t="s">
        <v>352</v>
      </c>
      <c r="X459" s="129" t="s">
        <v>352</v>
      </c>
      <c r="Y459" s="129" t="s">
        <v>352</v>
      </c>
      <c r="Z459" s="3" t="e">
        <f t="shared" si="26"/>
        <v>#REF!</v>
      </c>
    </row>
    <row r="460" spans="1:26" ht="13.5">
      <c r="A460" s="24" t="s">
        <v>1809</v>
      </c>
      <c r="B460" s="161" t="s">
        <v>24</v>
      </c>
      <c r="C460" s="94" t="s">
        <v>398</v>
      </c>
      <c r="D460" s="161">
        <v>2001</v>
      </c>
      <c r="E460" s="26" t="s">
        <v>2274</v>
      </c>
      <c r="F460" s="24" t="str">
        <f t="shared" si="25"/>
        <v>OB200110</v>
      </c>
      <c r="G460" s="291" t="s">
        <v>2522</v>
      </c>
      <c r="H460" s="292" t="s">
        <v>3409</v>
      </c>
      <c r="I460" s="161" t="e">
        <f>VLOOKUP(A460,#REF!,6,FALSE)</f>
        <v>#REF!</v>
      </c>
      <c r="J460" s="161" t="s">
        <v>24</v>
      </c>
      <c r="K460" s="161">
        <v>2001</v>
      </c>
      <c r="L460" s="162"/>
      <c r="M460" s="163"/>
      <c r="N460" s="162"/>
      <c r="O460" s="164"/>
      <c r="P460" s="399" t="e">
        <f>#REF!</f>
        <v>#REF!</v>
      </c>
      <c r="Q460" s="399">
        <v>0</v>
      </c>
      <c r="R460" s="284">
        <v>12000</v>
      </c>
      <c r="S460" s="128">
        <v>12000</v>
      </c>
      <c r="T460" s="129">
        <v>12000</v>
      </c>
      <c r="U460" s="129">
        <v>12000</v>
      </c>
      <c r="V460" s="129" t="s">
        <v>352</v>
      </c>
      <c r="W460" s="129">
        <v>0</v>
      </c>
      <c r="X460" s="129">
        <v>0</v>
      </c>
      <c r="Y460" s="129" t="s">
        <v>352</v>
      </c>
      <c r="Z460" s="3" t="e">
        <f t="shared" si="26"/>
        <v>#REF!</v>
      </c>
    </row>
    <row r="461" spans="1:26" ht="13.5">
      <c r="A461" s="24" t="s">
        <v>1810</v>
      </c>
      <c r="B461" s="161" t="s">
        <v>24</v>
      </c>
      <c r="C461" s="94" t="s">
        <v>398</v>
      </c>
      <c r="D461" s="161">
        <v>2001</v>
      </c>
      <c r="E461" s="26" t="s">
        <v>2275</v>
      </c>
      <c r="F461" s="24" t="str">
        <f t="shared" si="25"/>
        <v>OB200111</v>
      </c>
      <c r="G461" s="267" t="s">
        <v>329</v>
      </c>
      <c r="H461" s="213" t="s">
        <v>486</v>
      </c>
      <c r="I461" s="161" t="e">
        <f>VLOOKUP(A461,#REF!,6,FALSE)</f>
        <v>#REF!</v>
      </c>
      <c r="J461" s="161" t="s">
        <v>24</v>
      </c>
      <c r="K461" s="161">
        <v>2001</v>
      </c>
      <c r="L461" s="162"/>
      <c r="M461" s="163"/>
      <c r="N461" s="162"/>
      <c r="O461" s="164"/>
      <c r="P461" s="399" t="e">
        <f>#REF!</f>
        <v>#REF!</v>
      </c>
      <c r="Q461" s="399">
        <v>0</v>
      </c>
      <c r="R461" s="284"/>
      <c r="S461" s="128"/>
      <c r="T461" s="129"/>
      <c r="U461" s="129"/>
      <c r="V461" s="129" t="s">
        <v>352</v>
      </c>
      <c r="W461" s="129" t="s">
        <v>352</v>
      </c>
      <c r="X461" s="129" t="s">
        <v>352</v>
      </c>
      <c r="Y461" s="129" t="s">
        <v>352</v>
      </c>
      <c r="Z461" s="3" t="e">
        <f t="shared" si="26"/>
        <v>#REF!</v>
      </c>
    </row>
    <row r="462" spans="1:26" ht="13.5">
      <c r="A462" s="24" t="s">
        <v>1811</v>
      </c>
      <c r="B462" s="161" t="s">
        <v>24</v>
      </c>
      <c r="C462" s="94" t="s">
        <v>398</v>
      </c>
      <c r="D462" s="161">
        <v>2001</v>
      </c>
      <c r="E462" s="26" t="s">
        <v>2276</v>
      </c>
      <c r="F462" s="24" t="str">
        <f t="shared" si="25"/>
        <v>OB200112</v>
      </c>
      <c r="G462" s="267" t="s">
        <v>2523</v>
      </c>
      <c r="H462" s="213" t="s">
        <v>3410</v>
      </c>
      <c r="I462" s="161" t="e">
        <f>VLOOKUP(A462,#REF!,6,FALSE)</f>
        <v>#REF!</v>
      </c>
      <c r="J462" s="161" t="s">
        <v>24</v>
      </c>
      <c r="K462" s="161">
        <v>2001</v>
      </c>
      <c r="L462" s="162"/>
      <c r="M462" s="163"/>
      <c r="N462" s="162"/>
      <c r="O462" s="164"/>
      <c r="P462" s="399" t="e">
        <f>#REF!</f>
        <v>#REF!</v>
      </c>
      <c r="Q462" s="399">
        <v>0</v>
      </c>
      <c r="R462" s="284"/>
      <c r="S462" s="128">
        <v>12000</v>
      </c>
      <c r="T462" s="129"/>
      <c r="U462" s="129">
        <v>12000</v>
      </c>
      <c r="V462" s="129" t="s">
        <v>352</v>
      </c>
      <c r="W462" s="129">
        <v>0</v>
      </c>
      <c r="X462" s="129">
        <v>0</v>
      </c>
      <c r="Y462" s="129" t="s">
        <v>352</v>
      </c>
      <c r="Z462" s="3" t="e">
        <f t="shared" si="26"/>
        <v>#REF!</v>
      </c>
    </row>
    <row r="463" spans="1:26" ht="13.5">
      <c r="A463" s="24" t="s">
        <v>1812</v>
      </c>
      <c r="B463" s="161" t="s">
        <v>24</v>
      </c>
      <c r="C463" s="94" t="s">
        <v>398</v>
      </c>
      <c r="D463" s="161">
        <v>2001</v>
      </c>
      <c r="E463" s="26" t="s">
        <v>2277</v>
      </c>
      <c r="F463" s="24" t="str">
        <f t="shared" si="25"/>
        <v>OB200113</v>
      </c>
      <c r="G463" s="267" t="s">
        <v>999</v>
      </c>
      <c r="H463" s="213" t="s">
        <v>3411</v>
      </c>
      <c r="I463" s="161" t="e">
        <f>VLOOKUP(A463,#REF!,6,FALSE)</f>
        <v>#REF!</v>
      </c>
      <c r="J463" s="161" t="s">
        <v>24</v>
      </c>
      <c r="K463" s="161">
        <v>2001</v>
      </c>
      <c r="L463" s="162"/>
      <c r="M463" s="163"/>
      <c r="N463" s="167" t="s">
        <v>45</v>
      </c>
      <c r="O463" s="192"/>
      <c r="P463" s="399" t="e">
        <f>#REF!</f>
        <v>#REF!</v>
      </c>
      <c r="Q463" s="399">
        <v>0</v>
      </c>
      <c r="R463" s="284">
        <v>12000</v>
      </c>
      <c r="S463" s="128">
        <v>12000</v>
      </c>
      <c r="T463" s="129">
        <v>12000</v>
      </c>
      <c r="U463" s="129">
        <v>12000</v>
      </c>
      <c r="V463" s="129" t="s">
        <v>352</v>
      </c>
      <c r="W463" s="129">
        <v>12000</v>
      </c>
      <c r="X463" s="129">
        <v>12000</v>
      </c>
      <c r="Y463" s="129">
        <v>12000</v>
      </c>
      <c r="Z463" s="3" t="e">
        <f t="shared" si="26"/>
        <v>#REF!</v>
      </c>
    </row>
    <row r="464" spans="1:26" ht="13.5">
      <c r="A464" s="24" t="s">
        <v>1813</v>
      </c>
      <c r="B464" s="161" t="s">
        <v>24</v>
      </c>
      <c r="C464" s="94" t="s">
        <v>398</v>
      </c>
      <c r="D464" s="161">
        <v>2001</v>
      </c>
      <c r="E464" s="26" t="s">
        <v>2278</v>
      </c>
      <c r="F464" s="24" t="str">
        <f t="shared" si="25"/>
        <v>OB200114</v>
      </c>
      <c r="G464" s="213" t="s">
        <v>326</v>
      </c>
      <c r="H464" s="213" t="s">
        <v>625</v>
      </c>
      <c r="I464" s="161" t="e">
        <f>VLOOKUP(A464,#REF!,6,FALSE)</f>
        <v>#REF!</v>
      </c>
      <c r="J464" s="161" t="s">
        <v>24</v>
      </c>
      <c r="K464" s="161">
        <v>2001</v>
      </c>
      <c r="L464" s="162"/>
      <c r="M464" s="163"/>
      <c r="N464" s="162"/>
      <c r="O464" s="164"/>
      <c r="P464" s="399" t="e">
        <f>#REF!</f>
        <v>#REF!</v>
      </c>
      <c r="Q464" s="399">
        <v>0</v>
      </c>
      <c r="R464" s="284"/>
      <c r="S464" s="128"/>
      <c r="T464" s="129"/>
      <c r="U464" s="129"/>
      <c r="V464" s="129">
        <v>0</v>
      </c>
      <c r="W464" s="129">
        <v>0</v>
      </c>
      <c r="X464" s="129" t="s">
        <v>352</v>
      </c>
      <c r="Y464" s="129">
        <v>12000</v>
      </c>
      <c r="Z464" s="3" t="e">
        <f t="shared" si="26"/>
        <v>#REF!</v>
      </c>
    </row>
    <row r="465" spans="1:26" ht="13.5">
      <c r="A465" s="24" t="s">
        <v>1814</v>
      </c>
      <c r="B465" s="161" t="s">
        <v>24</v>
      </c>
      <c r="C465" s="94" t="s">
        <v>398</v>
      </c>
      <c r="D465" s="161">
        <v>2001</v>
      </c>
      <c r="E465" s="26" t="s">
        <v>2279</v>
      </c>
      <c r="F465" s="24" t="str">
        <f t="shared" si="25"/>
        <v>OB200115</v>
      </c>
      <c r="G465" s="267" t="s">
        <v>330</v>
      </c>
      <c r="H465" s="213" t="s">
        <v>1105</v>
      </c>
      <c r="I465" s="161" t="e">
        <f>VLOOKUP(A465,#REF!,6,FALSE)</f>
        <v>#REF!</v>
      </c>
      <c r="J465" s="161" t="s">
        <v>24</v>
      </c>
      <c r="K465" s="161">
        <v>2001</v>
      </c>
      <c r="L465" s="162"/>
      <c r="M465" s="163"/>
      <c r="N465" s="162"/>
      <c r="O465" s="164"/>
      <c r="P465" s="399" t="e">
        <f>#REF!</f>
        <v>#REF!</v>
      </c>
      <c r="Q465" s="399">
        <v>0</v>
      </c>
      <c r="R465" s="284"/>
      <c r="S465" s="128"/>
      <c r="T465" s="129"/>
      <c r="U465" s="129"/>
      <c r="V465" s="129" t="s">
        <v>352</v>
      </c>
      <c r="W465" s="129" t="s">
        <v>352</v>
      </c>
      <c r="X465" s="129" t="s">
        <v>352</v>
      </c>
      <c r="Y465" s="129" t="s">
        <v>352</v>
      </c>
      <c r="Z465" s="3" t="e">
        <f t="shared" si="26"/>
        <v>#REF!</v>
      </c>
    </row>
    <row r="466" spans="1:26" ht="13.5">
      <c r="A466" s="24" t="s">
        <v>1815</v>
      </c>
      <c r="B466" s="161" t="s">
        <v>24</v>
      </c>
      <c r="C466" s="94" t="s">
        <v>398</v>
      </c>
      <c r="D466" s="161">
        <v>2001</v>
      </c>
      <c r="E466" s="26" t="s">
        <v>2280</v>
      </c>
      <c r="F466" s="24" t="str">
        <f t="shared" si="25"/>
        <v>OB200116</v>
      </c>
      <c r="G466" s="267" t="s">
        <v>1000</v>
      </c>
      <c r="H466" s="213" t="s">
        <v>3412</v>
      </c>
      <c r="I466" s="161" t="e">
        <f>VLOOKUP(A466,#REF!,6,FALSE)</f>
        <v>#REF!</v>
      </c>
      <c r="J466" s="161" t="s">
        <v>24</v>
      </c>
      <c r="K466" s="161">
        <v>2001</v>
      </c>
      <c r="L466" s="162"/>
      <c r="M466" s="163"/>
      <c r="N466" s="162"/>
      <c r="O466" s="164"/>
      <c r="P466" s="399" t="e">
        <f>#REF!</f>
        <v>#REF!</v>
      </c>
      <c r="Q466" s="399">
        <v>0</v>
      </c>
      <c r="R466" s="284"/>
      <c r="S466" s="128"/>
      <c r="T466" s="129"/>
      <c r="U466" s="129"/>
      <c r="V466" s="129" t="s">
        <v>352</v>
      </c>
      <c r="W466" s="129" t="s">
        <v>352</v>
      </c>
      <c r="X466" s="129">
        <v>12000</v>
      </c>
      <c r="Y466" s="129">
        <v>12000</v>
      </c>
      <c r="Z466" s="3" t="e">
        <f t="shared" si="26"/>
        <v>#REF!</v>
      </c>
    </row>
    <row r="467" spans="1:26" ht="13.5">
      <c r="A467" s="24" t="s">
        <v>1816</v>
      </c>
      <c r="B467" s="161" t="s">
        <v>24</v>
      </c>
      <c r="C467" s="94" t="s">
        <v>398</v>
      </c>
      <c r="D467" s="161">
        <v>2001</v>
      </c>
      <c r="E467" s="26" t="s">
        <v>2281</v>
      </c>
      <c r="F467" s="24" t="str">
        <f t="shared" si="25"/>
        <v>OB200117</v>
      </c>
      <c r="G467" s="306" t="s">
        <v>1001</v>
      </c>
      <c r="H467" s="256" t="s">
        <v>3413</v>
      </c>
      <c r="I467" s="161" t="e">
        <f>VLOOKUP(A467,#REF!,6,FALSE)</f>
        <v>#REF!</v>
      </c>
      <c r="J467" s="161" t="s">
        <v>24</v>
      </c>
      <c r="K467" s="161">
        <v>2001</v>
      </c>
      <c r="L467" s="162"/>
      <c r="M467" s="163"/>
      <c r="N467" s="162"/>
      <c r="O467" s="164"/>
      <c r="P467" s="399" t="e">
        <f>#REF!</f>
        <v>#REF!</v>
      </c>
      <c r="Q467" s="399">
        <v>0</v>
      </c>
      <c r="R467" s="284">
        <v>12000</v>
      </c>
      <c r="S467" s="128">
        <v>12000</v>
      </c>
      <c r="T467" s="129">
        <v>12000</v>
      </c>
      <c r="U467" s="129">
        <v>12000</v>
      </c>
      <c r="V467" s="129">
        <v>12000</v>
      </c>
      <c r="W467" s="129">
        <v>12000</v>
      </c>
      <c r="X467" s="129">
        <v>12000</v>
      </c>
      <c r="Y467" s="129">
        <v>12000</v>
      </c>
      <c r="Z467" s="3" t="e">
        <f t="shared" si="26"/>
        <v>#REF!</v>
      </c>
    </row>
    <row r="468" spans="1:26" ht="13.5">
      <c r="A468" s="24" t="s">
        <v>1817</v>
      </c>
      <c r="B468" s="161" t="s">
        <v>24</v>
      </c>
      <c r="C468" s="94" t="s">
        <v>398</v>
      </c>
      <c r="D468" s="161">
        <v>2001</v>
      </c>
      <c r="E468" s="26" t="s">
        <v>2282</v>
      </c>
      <c r="F468" s="24" t="str">
        <f t="shared" si="25"/>
        <v>OB200118</v>
      </c>
      <c r="G468" s="267" t="s">
        <v>331</v>
      </c>
      <c r="H468" s="213" t="s">
        <v>1541</v>
      </c>
      <c r="I468" s="161" t="e">
        <f>VLOOKUP(A468,#REF!,6,FALSE)</f>
        <v>#REF!</v>
      </c>
      <c r="J468" s="161" t="s">
        <v>24</v>
      </c>
      <c r="K468" s="161">
        <v>2001</v>
      </c>
      <c r="L468" s="162"/>
      <c r="M468" s="163"/>
      <c r="N468" s="162"/>
      <c r="O468" s="164"/>
      <c r="P468" s="399" t="e">
        <f>#REF!</f>
        <v>#REF!</v>
      </c>
      <c r="Q468" s="399">
        <v>0</v>
      </c>
      <c r="R468" s="284">
        <v>12000</v>
      </c>
      <c r="S468" s="128"/>
      <c r="T468" s="129"/>
      <c r="U468" s="129"/>
      <c r="V468" s="129" t="s">
        <v>352</v>
      </c>
      <c r="W468" s="129" t="s">
        <v>352</v>
      </c>
      <c r="X468" s="129" t="s">
        <v>352</v>
      </c>
      <c r="Y468" s="129" t="s">
        <v>352</v>
      </c>
      <c r="Z468" s="3" t="e">
        <f t="shared" si="26"/>
        <v>#REF!</v>
      </c>
    </row>
    <row r="469" spans="1:26" ht="13.5">
      <c r="A469" s="24" t="s">
        <v>1818</v>
      </c>
      <c r="B469" s="161" t="s">
        <v>24</v>
      </c>
      <c r="C469" s="94" t="s">
        <v>398</v>
      </c>
      <c r="D469" s="161">
        <v>2001</v>
      </c>
      <c r="E469" s="26" t="s">
        <v>2283</v>
      </c>
      <c r="F469" s="24" t="str">
        <f t="shared" si="25"/>
        <v>OB200119</v>
      </c>
      <c r="G469" s="267" t="s">
        <v>1002</v>
      </c>
      <c r="H469" s="213" t="s">
        <v>2694</v>
      </c>
      <c r="I469" s="161" t="e">
        <f>VLOOKUP(A469,#REF!,6,FALSE)</f>
        <v>#REF!</v>
      </c>
      <c r="J469" s="161" t="s">
        <v>24</v>
      </c>
      <c r="K469" s="161">
        <v>2001</v>
      </c>
      <c r="L469" s="162"/>
      <c r="M469" s="163"/>
      <c r="N469" s="162"/>
      <c r="O469" s="164"/>
      <c r="P469" s="399" t="e">
        <f>#REF!</f>
        <v>#REF!</v>
      </c>
      <c r="Q469" s="399">
        <v>0</v>
      </c>
      <c r="R469" s="284"/>
      <c r="S469" s="128"/>
      <c r="T469" s="129"/>
      <c r="U469" s="129">
        <v>12000</v>
      </c>
      <c r="V469" s="129">
        <v>12000</v>
      </c>
      <c r="W469" s="129">
        <v>12000</v>
      </c>
      <c r="X469" s="129">
        <v>12000</v>
      </c>
      <c r="Y469" s="129">
        <v>12000</v>
      </c>
      <c r="Z469" s="3" t="e">
        <f t="shared" si="26"/>
        <v>#REF!</v>
      </c>
    </row>
    <row r="470" spans="1:26" ht="13.5">
      <c r="A470" s="24" t="s">
        <v>1819</v>
      </c>
      <c r="B470" s="161" t="s">
        <v>24</v>
      </c>
      <c r="C470" s="94" t="s">
        <v>398</v>
      </c>
      <c r="D470" s="161">
        <v>2001</v>
      </c>
      <c r="E470" s="26" t="s">
        <v>2284</v>
      </c>
      <c r="F470" s="24" t="str">
        <f t="shared" si="25"/>
        <v>OB200120</v>
      </c>
      <c r="G470" s="267" t="s">
        <v>3414</v>
      </c>
      <c r="H470" s="213" t="s">
        <v>770</v>
      </c>
      <c r="I470" s="161" t="e">
        <f>VLOOKUP(A470,#REF!,6,FALSE)</f>
        <v>#REF!</v>
      </c>
      <c r="J470" s="161" t="s">
        <v>24</v>
      </c>
      <c r="K470" s="161">
        <v>2001</v>
      </c>
      <c r="L470" s="162"/>
      <c r="M470" s="163"/>
      <c r="N470" s="162"/>
      <c r="O470" s="164"/>
      <c r="P470" s="399" t="e">
        <f>#REF!</f>
        <v>#REF!</v>
      </c>
      <c r="Q470" s="399">
        <v>0</v>
      </c>
      <c r="R470" s="284"/>
      <c r="S470" s="128">
        <v>12000</v>
      </c>
      <c r="T470" s="129">
        <v>12000</v>
      </c>
      <c r="U470" s="129">
        <v>12000</v>
      </c>
      <c r="V470" s="129">
        <v>12000</v>
      </c>
      <c r="W470" s="129">
        <v>12000</v>
      </c>
      <c r="X470" s="129">
        <v>12000</v>
      </c>
      <c r="Y470" s="129">
        <v>12000</v>
      </c>
      <c r="Z470" s="3" t="e">
        <f t="shared" si="26"/>
        <v>#REF!</v>
      </c>
    </row>
    <row r="471" spans="1:26" ht="13.5">
      <c r="A471" s="24" t="s">
        <v>1820</v>
      </c>
      <c r="B471" s="161" t="s">
        <v>24</v>
      </c>
      <c r="C471" s="94" t="s">
        <v>398</v>
      </c>
      <c r="D471" s="161">
        <v>2001</v>
      </c>
      <c r="E471" s="26" t="s">
        <v>2285</v>
      </c>
      <c r="F471" s="24" t="str">
        <f t="shared" si="25"/>
        <v>OB200121</v>
      </c>
      <c r="G471" s="267" t="s">
        <v>1003</v>
      </c>
      <c r="H471" s="213" t="s">
        <v>3415</v>
      </c>
      <c r="I471" s="161" t="e">
        <f>VLOOKUP(A471,#REF!,6,FALSE)</f>
        <v>#REF!</v>
      </c>
      <c r="J471" s="161" t="s">
        <v>24</v>
      </c>
      <c r="K471" s="161">
        <v>2001</v>
      </c>
      <c r="L471" s="162"/>
      <c r="M471" s="163"/>
      <c r="N471" s="162"/>
      <c r="O471" s="164"/>
      <c r="P471" s="399" t="e">
        <f>#REF!</f>
        <v>#REF!</v>
      </c>
      <c r="Q471" s="399">
        <v>12000</v>
      </c>
      <c r="R471" s="284">
        <v>12000</v>
      </c>
      <c r="S471" s="128">
        <v>12000</v>
      </c>
      <c r="T471" s="129"/>
      <c r="U471" s="129"/>
      <c r="V471" s="129" t="s">
        <v>352</v>
      </c>
      <c r="W471" s="129">
        <v>12000</v>
      </c>
      <c r="X471" s="129" t="s">
        <v>352</v>
      </c>
      <c r="Y471" s="129">
        <v>12000</v>
      </c>
      <c r="Z471" s="3" t="e">
        <f t="shared" si="26"/>
        <v>#REF!</v>
      </c>
    </row>
    <row r="472" spans="1:26" ht="13.5">
      <c r="A472" s="24" t="s">
        <v>1821</v>
      </c>
      <c r="B472" s="161" t="s">
        <v>24</v>
      </c>
      <c r="C472" s="94" t="s">
        <v>398</v>
      </c>
      <c r="D472" s="161">
        <v>2001</v>
      </c>
      <c r="E472" s="26" t="s">
        <v>2286</v>
      </c>
      <c r="F472" s="24" t="str">
        <f t="shared" si="25"/>
        <v>OB200122</v>
      </c>
      <c r="G472" s="267" t="s">
        <v>1004</v>
      </c>
      <c r="H472" s="213" t="s">
        <v>749</v>
      </c>
      <c r="I472" s="161" t="e">
        <f>VLOOKUP(A472,#REF!,6,FALSE)</f>
        <v>#REF!</v>
      </c>
      <c r="J472" s="161" t="s">
        <v>24</v>
      </c>
      <c r="K472" s="161">
        <v>2001</v>
      </c>
      <c r="L472" s="162"/>
      <c r="M472" s="163"/>
      <c r="N472" s="162"/>
      <c r="O472" s="164"/>
      <c r="P472" s="399" t="e">
        <f>#REF!</f>
        <v>#REF!</v>
      </c>
      <c r="Q472" s="399">
        <v>0</v>
      </c>
      <c r="R472" s="284">
        <v>12000</v>
      </c>
      <c r="S472" s="128">
        <v>12000</v>
      </c>
      <c r="T472" s="129"/>
      <c r="U472" s="129"/>
      <c r="V472" s="129" t="s">
        <v>352</v>
      </c>
      <c r="W472" s="129">
        <v>12000</v>
      </c>
      <c r="X472" s="129">
        <v>12000</v>
      </c>
      <c r="Y472" s="129">
        <v>12000</v>
      </c>
      <c r="Z472" s="3" t="e">
        <f t="shared" si="26"/>
        <v>#REF!</v>
      </c>
    </row>
    <row r="473" spans="1:26" ht="13.5">
      <c r="A473" s="24" t="s">
        <v>1822</v>
      </c>
      <c r="B473" s="161" t="s">
        <v>24</v>
      </c>
      <c r="C473" s="94" t="s">
        <v>398</v>
      </c>
      <c r="D473" s="161">
        <v>2001</v>
      </c>
      <c r="E473" s="26" t="s">
        <v>2287</v>
      </c>
      <c r="F473" s="24" t="str">
        <f t="shared" si="25"/>
        <v>OB200123</v>
      </c>
      <c r="G473" s="267" t="s">
        <v>1982</v>
      </c>
      <c r="H473" s="213" t="s">
        <v>681</v>
      </c>
      <c r="I473" s="161" t="e">
        <f>VLOOKUP(A473,#REF!,6,FALSE)</f>
        <v>#REF!</v>
      </c>
      <c r="J473" s="161" t="s">
        <v>24</v>
      </c>
      <c r="K473" s="161">
        <v>2001</v>
      </c>
      <c r="L473" s="162"/>
      <c r="M473" s="163"/>
      <c r="N473" s="162"/>
      <c r="O473" s="164"/>
      <c r="P473" s="399" t="e">
        <f>#REF!</f>
        <v>#REF!</v>
      </c>
      <c r="Q473" s="399">
        <v>0</v>
      </c>
      <c r="R473" s="284"/>
      <c r="S473" s="128"/>
      <c r="T473" s="129"/>
      <c r="U473" s="129">
        <v>12000</v>
      </c>
      <c r="V473" s="129">
        <v>12000</v>
      </c>
      <c r="W473" s="129">
        <v>12000</v>
      </c>
      <c r="X473" s="129">
        <v>12000</v>
      </c>
      <c r="Y473" s="129">
        <v>12000</v>
      </c>
      <c r="Z473" s="3" t="e">
        <f t="shared" si="26"/>
        <v>#REF!</v>
      </c>
    </row>
    <row r="474" spans="1:26" ht="13.5">
      <c r="A474" s="24" t="s">
        <v>1823</v>
      </c>
      <c r="B474" s="161" t="s">
        <v>24</v>
      </c>
      <c r="C474" s="94" t="s">
        <v>398</v>
      </c>
      <c r="D474" s="161">
        <v>2001</v>
      </c>
      <c r="E474" s="26" t="s">
        <v>2288</v>
      </c>
      <c r="F474" s="24" t="str">
        <f t="shared" si="25"/>
        <v>OB200124</v>
      </c>
      <c r="G474" s="267" t="s">
        <v>1005</v>
      </c>
      <c r="H474" s="213" t="s">
        <v>1526</v>
      </c>
      <c r="I474" s="161" t="e">
        <f>VLOOKUP(A474,#REF!,6,FALSE)</f>
        <v>#REF!</v>
      </c>
      <c r="J474" s="161" t="s">
        <v>24</v>
      </c>
      <c r="K474" s="161">
        <v>2001</v>
      </c>
      <c r="L474" s="162"/>
      <c r="M474" s="163"/>
      <c r="N474" s="162"/>
      <c r="O474" s="164"/>
      <c r="P474" s="399" t="e">
        <f>#REF!</f>
        <v>#REF!</v>
      </c>
      <c r="Q474" s="399">
        <v>0</v>
      </c>
      <c r="R474" s="284"/>
      <c r="S474" s="128"/>
      <c r="T474" s="129"/>
      <c r="U474" s="129"/>
      <c r="V474" s="129" t="s">
        <v>352</v>
      </c>
      <c r="W474" s="129">
        <v>0</v>
      </c>
      <c r="X474" s="129">
        <v>0</v>
      </c>
      <c r="Y474" s="129" t="s">
        <v>352</v>
      </c>
      <c r="Z474" s="3" t="e">
        <f t="shared" si="26"/>
        <v>#REF!</v>
      </c>
    </row>
    <row r="475" spans="1:26" ht="13.5">
      <c r="A475" s="24" t="s">
        <v>1824</v>
      </c>
      <c r="B475" s="161" t="s">
        <v>24</v>
      </c>
      <c r="C475" s="94" t="s">
        <v>398</v>
      </c>
      <c r="D475" s="161">
        <v>2001</v>
      </c>
      <c r="E475" s="26" t="s">
        <v>2289</v>
      </c>
      <c r="F475" s="24" t="str">
        <f t="shared" si="25"/>
        <v>OB200125</v>
      </c>
      <c r="G475" s="267" t="s">
        <v>3416</v>
      </c>
      <c r="H475" s="213" t="s">
        <v>2826</v>
      </c>
      <c r="I475" s="161" t="e">
        <f>VLOOKUP(A475,#REF!,6,FALSE)</f>
        <v>#REF!</v>
      </c>
      <c r="J475" s="161" t="s">
        <v>24</v>
      </c>
      <c r="K475" s="161">
        <v>2001</v>
      </c>
      <c r="L475" s="162"/>
      <c r="M475" s="163"/>
      <c r="N475" s="162"/>
      <c r="O475" s="164"/>
      <c r="P475" s="399" t="e">
        <f>#REF!</f>
        <v>#REF!</v>
      </c>
      <c r="Q475" s="399">
        <v>0</v>
      </c>
      <c r="R475" s="284"/>
      <c r="S475" s="128"/>
      <c r="T475" s="129">
        <v>12000</v>
      </c>
      <c r="U475" s="129"/>
      <c r="V475" s="129" t="s">
        <v>352</v>
      </c>
      <c r="W475" s="129">
        <v>0</v>
      </c>
      <c r="X475" s="129">
        <v>0</v>
      </c>
      <c r="Y475" s="129" t="s">
        <v>352</v>
      </c>
      <c r="Z475" s="3" t="e">
        <f t="shared" si="26"/>
        <v>#REF!</v>
      </c>
    </row>
    <row r="476" spans="1:26" ht="13.5">
      <c r="A476" s="24" t="s">
        <v>1825</v>
      </c>
      <c r="B476" s="161" t="s">
        <v>24</v>
      </c>
      <c r="C476" s="94" t="s">
        <v>398</v>
      </c>
      <c r="D476" s="161">
        <v>2001</v>
      </c>
      <c r="E476" s="26" t="s">
        <v>2290</v>
      </c>
      <c r="F476" s="24" t="str">
        <f t="shared" si="25"/>
        <v>OB200126</v>
      </c>
      <c r="G476" s="267" t="s">
        <v>1983</v>
      </c>
      <c r="H476" s="213" t="s">
        <v>1144</v>
      </c>
      <c r="I476" s="161" t="e">
        <f>VLOOKUP(A476,#REF!,6,FALSE)</f>
        <v>#REF!</v>
      </c>
      <c r="J476" s="161" t="s">
        <v>24</v>
      </c>
      <c r="K476" s="161">
        <v>2001</v>
      </c>
      <c r="L476" s="162"/>
      <c r="M476" s="163"/>
      <c r="N476" s="162"/>
      <c r="O476" s="164"/>
      <c r="P476" s="399" t="e">
        <f>#REF!</f>
        <v>#REF!</v>
      </c>
      <c r="Q476" s="399">
        <v>0</v>
      </c>
      <c r="R476" s="298">
        <v>12000</v>
      </c>
      <c r="S476" s="128">
        <v>12000</v>
      </c>
      <c r="T476" s="129"/>
      <c r="U476" s="129"/>
      <c r="V476" s="129">
        <v>12000</v>
      </c>
      <c r="W476" s="129">
        <v>12000</v>
      </c>
      <c r="X476" s="129">
        <v>12000</v>
      </c>
      <c r="Y476" s="129">
        <v>12000</v>
      </c>
      <c r="Z476" s="3" t="e">
        <f t="shared" si="26"/>
        <v>#REF!</v>
      </c>
    </row>
    <row r="477" spans="1:25" ht="13.5">
      <c r="A477" s="6"/>
      <c r="B477" s="6"/>
      <c r="C477" s="6"/>
      <c r="D477" s="6"/>
      <c r="E477" s="38"/>
      <c r="F477" s="6"/>
      <c r="G477" s="168">
        <f>COUNTA(G451:G476)</f>
        <v>26</v>
      </c>
      <c r="H477" s="168"/>
      <c r="I477" s="161"/>
      <c r="J477" s="170"/>
      <c r="K477" s="170"/>
      <c r="L477" s="171">
        <f>COUNTA(L451:L476)</f>
        <v>0</v>
      </c>
      <c r="M477" s="336">
        <f>COUNTA(M451:M476)</f>
        <v>0</v>
      </c>
      <c r="N477" s="272">
        <f>COUNTA(N451:N476)</f>
        <v>1</v>
      </c>
      <c r="O477" s="273"/>
      <c r="P477" s="337"/>
      <c r="Q477" s="337"/>
      <c r="R477" s="314"/>
      <c r="S477" s="128"/>
      <c r="T477" s="129"/>
      <c r="U477" s="129"/>
      <c r="V477" s="207"/>
      <c r="W477" s="207"/>
      <c r="X477" s="207"/>
      <c r="Y477" s="207"/>
    </row>
    <row r="478" spans="7:25" ht="13.5">
      <c r="G478" s="179"/>
      <c r="H478" s="179"/>
      <c r="I478" s="161"/>
      <c r="J478" s="179"/>
      <c r="K478" s="179"/>
      <c r="L478" s="179"/>
      <c r="M478" s="173">
        <f>COUNTA(G451:G476)-COUNTA(L451:L476)</f>
        <v>26</v>
      </c>
      <c r="N478" s="172"/>
      <c r="O478" s="321"/>
      <c r="P478" s="338">
        <f>COUNTIF(P451:P476,12000)</f>
        <v>0</v>
      </c>
      <c r="Q478" s="338">
        <v>1</v>
      </c>
      <c r="R478" s="339">
        <v>9</v>
      </c>
      <c r="S478" s="176">
        <f>COUNTA(S451:S476)</f>
        <v>9</v>
      </c>
      <c r="T478" s="141">
        <f>COUNTA(T451:T476)</f>
        <v>5</v>
      </c>
      <c r="U478" s="141">
        <f>COUNTA(U451:U476)</f>
        <v>8</v>
      </c>
      <c r="V478" s="142"/>
      <c r="W478" s="142"/>
      <c r="X478" s="142"/>
      <c r="Y478" s="142"/>
    </row>
    <row r="479" spans="7:25" ht="13.5">
      <c r="G479" s="177"/>
      <c r="H479" s="177"/>
      <c r="I479" s="161"/>
      <c r="J479" s="179"/>
      <c r="K479" s="179"/>
      <c r="L479" s="180"/>
      <c r="M479" s="166" t="s">
        <v>2805</v>
      </c>
      <c r="N479" s="167"/>
      <c r="O479" s="323"/>
      <c r="P479" s="340" t="e">
        <f>SUM(P451:P476)</f>
        <v>#REF!</v>
      </c>
      <c r="Q479" s="340">
        <v>12000</v>
      </c>
      <c r="R479" s="284">
        <v>108000</v>
      </c>
      <c r="S479" s="128">
        <v>48000</v>
      </c>
      <c r="T479" s="129">
        <f>SUM(T451:T476)</f>
        <v>60000</v>
      </c>
      <c r="U479" s="129">
        <f>SUM(U451:U476)</f>
        <v>96000</v>
      </c>
      <c r="V479" s="142"/>
      <c r="W479" s="142"/>
      <c r="X479" s="142"/>
      <c r="Y479" s="142"/>
    </row>
    <row r="480" spans="7:25" ht="13.5">
      <c r="G480" s="177"/>
      <c r="H480" s="177"/>
      <c r="I480" s="161"/>
      <c r="J480" s="179"/>
      <c r="K480" s="179"/>
      <c r="L480" s="180"/>
      <c r="M480" s="166" t="s">
        <v>2806</v>
      </c>
      <c r="N480" s="167"/>
      <c r="O480" s="323"/>
      <c r="P480" s="340">
        <f>$M478*12000</f>
        <v>312000</v>
      </c>
      <c r="Q480" s="340">
        <v>312000</v>
      </c>
      <c r="R480" s="284">
        <v>312000</v>
      </c>
      <c r="S480" s="128">
        <v>300000</v>
      </c>
      <c r="T480" s="129">
        <f>$M478*12000</f>
        <v>312000</v>
      </c>
      <c r="U480" s="129">
        <f>$M478*12000</f>
        <v>312000</v>
      </c>
      <c r="V480" s="142"/>
      <c r="W480" s="142"/>
      <c r="X480" s="142"/>
      <c r="Y480" s="142"/>
    </row>
    <row r="481" spans="7:25" ht="13.5">
      <c r="G481" s="177"/>
      <c r="H481" s="177"/>
      <c r="I481" s="161"/>
      <c r="J481" s="179"/>
      <c r="K481" s="179"/>
      <c r="L481" s="180"/>
      <c r="M481" s="183" t="s">
        <v>3209</v>
      </c>
      <c r="N481" s="182"/>
      <c r="O481" s="325"/>
      <c r="P481" s="341" t="e">
        <f>P479-P480</f>
        <v>#REF!</v>
      </c>
      <c r="Q481" s="341">
        <v>-300000</v>
      </c>
      <c r="R481" s="284">
        <v>-204000</v>
      </c>
      <c r="S481" s="128">
        <v>-252000</v>
      </c>
      <c r="T481" s="129">
        <f>T479-T480</f>
        <v>-252000</v>
      </c>
      <c r="U481" s="129">
        <f>U479-U480</f>
        <v>-216000</v>
      </c>
      <c r="V481" s="142"/>
      <c r="W481" s="142"/>
      <c r="X481" s="142"/>
      <c r="Y481" s="142"/>
    </row>
    <row r="482" spans="7:25" ht="13.5">
      <c r="G482" s="177"/>
      <c r="H482" s="177"/>
      <c r="I482" s="161"/>
      <c r="J482" s="179"/>
      <c r="K482" s="179"/>
      <c r="L482" s="180"/>
      <c r="M482" s="186" t="s">
        <v>3210</v>
      </c>
      <c r="N482" s="185"/>
      <c r="O482" s="327"/>
      <c r="P482" s="342">
        <f>P478/$M478</f>
        <v>0</v>
      </c>
      <c r="Q482" s="342">
        <v>0.038461538461538464</v>
      </c>
      <c r="R482" s="367">
        <v>0.34615384615384615</v>
      </c>
      <c r="S482" s="189">
        <v>0.16</v>
      </c>
      <c r="T482" s="156">
        <f>T478/$M478</f>
        <v>0.19230769230769232</v>
      </c>
      <c r="U482" s="156">
        <f>U478/$M478</f>
        <v>0.3076923076923077</v>
      </c>
      <c r="V482" s="142"/>
      <c r="W482" s="142"/>
      <c r="X482" s="142"/>
      <c r="Y482" s="142"/>
    </row>
    <row r="483" spans="7:25" ht="13.5">
      <c r="G483" s="177"/>
      <c r="H483" s="177"/>
      <c r="I483" s="161"/>
      <c r="J483" s="179"/>
      <c r="K483" s="179"/>
      <c r="L483" s="180"/>
      <c r="M483" s="180"/>
      <c r="N483" s="162"/>
      <c r="O483" s="330"/>
      <c r="P483" s="406"/>
      <c r="Q483" s="406"/>
      <c r="R483" s="298"/>
      <c r="S483" s="142"/>
      <c r="T483" s="142"/>
      <c r="U483" s="142"/>
      <c r="V483" s="142"/>
      <c r="W483" s="142"/>
      <c r="X483" s="142"/>
      <c r="Y483" s="142"/>
    </row>
    <row r="484" spans="1:26" ht="13.5">
      <c r="A484" s="24" t="s">
        <v>3417</v>
      </c>
      <c r="B484" s="161" t="s">
        <v>1007</v>
      </c>
      <c r="C484" s="94" t="s">
        <v>398</v>
      </c>
      <c r="D484" s="161">
        <v>2002</v>
      </c>
      <c r="E484" s="26" t="s">
        <v>1545</v>
      </c>
      <c r="F484" s="24" t="str">
        <f>CONCATENATE(C484,D484,E484)</f>
        <v>OB200201</v>
      </c>
      <c r="G484" s="267" t="s">
        <v>1006</v>
      </c>
      <c r="H484" s="213" t="s">
        <v>3418</v>
      </c>
      <c r="I484" s="161" t="e">
        <f>VLOOKUP(A484,#REF!,6,FALSE)</f>
        <v>#REF!</v>
      </c>
      <c r="J484" s="161" t="s">
        <v>1007</v>
      </c>
      <c r="K484" s="161">
        <v>2002</v>
      </c>
      <c r="L484" s="162"/>
      <c r="M484" s="163"/>
      <c r="N484" s="162"/>
      <c r="O484" s="164"/>
      <c r="P484" s="399" t="e">
        <f>#REF!</f>
        <v>#REF!</v>
      </c>
      <c r="Q484" s="399">
        <v>0</v>
      </c>
      <c r="R484" s="314">
        <v>12000</v>
      </c>
      <c r="S484" s="128"/>
      <c r="T484" s="129"/>
      <c r="U484" s="129">
        <v>12000</v>
      </c>
      <c r="V484" s="129" t="s">
        <v>352</v>
      </c>
      <c r="W484" s="129">
        <v>0</v>
      </c>
      <c r="X484" s="129">
        <v>0</v>
      </c>
      <c r="Y484" s="129" t="s">
        <v>352</v>
      </c>
      <c r="Z484" s="3" t="e">
        <f aca="true" t="shared" si="27" ref="Z484:Z508">IF(P484,12000)</f>
        <v>#REF!</v>
      </c>
    </row>
    <row r="485" spans="1:26" ht="13.5">
      <c r="A485" s="24" t="s">
        <v>1826</v>
      </c>
      <c r="B485" s="161" t="s">
        <v>1007</v>
      </c>
      <c r="C485" s="94" t="s">
        <v>398</v>
      </c>
      <c r="D485" s="161">
        <v>2002</v>
      </c>
      <c r="E485" s="26" t="s">
        <v>2262</v>
      </c>
      <c r="F485" s="24" t="str">
        <f aca="true" t="shared" si="28" ref="F485:F508">CONCATENATE(C485,D485,E485)</f>
        <v>OB200202</v>
      </c>
      <c r="G485" s="291" t="s">
        <v>1008</v>
      </c>
      <c r="H485" s="292" t="s">
        <v>1537</v>
      </c>
      <c r="I485" s="161" t="e">
        <f>VLOOKUP(A485,#REF!,6,FALSE)</f>
        <v>#REF!</v>
      </c>
      <c r="J485" s="161" t="s">
        <v>1007</v>
      </c>
      <c r="K485" s="161">
        <v>2002</v>
      </c>
      <c r="L485" s="162"/>
      <c r="M485" s="166" t="s">
        <v>45</v>
      </c>
      <c r="N485" s="167"/>
      <c r="O485" s="192"/>
      <c r="P485" s="399" t="e">
        <f>#REF!</f>
        <v>#REF!</v>
      </c>
      <c r="Q485" s="399">
        <v>0</v>
      </c>
      <c r="R485" s="284">
        <v>12000</v>
      </c>
      <c r="S485" s="128">
        <v>12000</v>
      </c>
      <c r="T485" s="129">
        <v>12000</v>
      </c>
      <c r="U485" s="129">
        <v>12000</v>
      </c>
      <c r="V485" s="129">
        <v>0</v>
      </c>
      <c r="W485" s="129">
        <v>0</v>
      </c>
      <c r="X485" s="129" t="s">
        <v>352</v>
      </c>
      <c r="Y485" s="129">
        <v>12000</v>
      </c>
      <c r="Z485" s="3" t="e">
        <f t="shared" si="27"/>
        <v>#REF!</v>
      </c>
    </row>
    <row r="486" spans="1:26" ht="13.5">
      <c r="A486" s="24" t="s">
        <v>1827</v>
      </c>
      <c r="B486" s="161" t="s">
        <v>1007</v>
      </c>
      <c r="C486" s="94" t="s">
        <v>398</v>
      </c>
      <c r="D486" s="161">
        <v>2002</v>
      </c>
      <c r="E486" s="26" t="s">
        <v>2264</v>
      </c>
      <c r="F486" s="24" t="str">
        <f t="shared" si="28"/>
        <v>OB200203</v>
      </c>
      <c r="G486" s="267" t="s">
        <v>1009</v>
      </c>
      <c r="H486" s="213" t="s">
        <v>1064</v>
      </c>
      <c r="I486" s="161" t="e">
        <f>VLOOKUP(A486,#REF!,6,FALSE)</f>
        <v>#REF!</v>
      </c>
      <c r="J486" s="161" t="s">
        <v>1007</v>
      </c>
      <c r="K486" s="161">
        <v>2002</v>
      </c>
      <c r="L486" s="162"/>
      <c r="M486" s="163"/>
      <c r="N486" s="162"/>
      <c r="O486" s="164"/>
      <c r="P486" s="399" t="e">
        <f>#REF!</f>
        <v>#REF!</v>
      </c>
      <c r="Q486" s="399">
        <v>0</v>
      </c>
      <c r="R486" s="284"/>
      <c r="S486" s="128"/>
      <c r="T486" s="129"/>
      <c r="U486" s="129"/>
      <c r="V486" s="129" t="s">
        <v>352</v>
      </c>
      <c r="W486" s="129">
        <v>12000</v>
      </c>
      <c r="X486" s="129">
        <v>0</v>
      </c>
      <c r="Y486" s="129">
        <v>0</v>
      </c>
      <c r="Z486" s="3" t="e">
        <f t="shared" si="27"/>
        <v>#REF!</v>
      </c>
    </row>
    <row r="487" spans="1:26" ht="13.5">
      <c r="A487" s="24" t="s">
        <v>1828</v>
      </c>
      <c r="B487" s="161" t="s">
        <v>1007</v>
      </c>
      <c r="C487" s="94" t="s">
        <v>398</v>
      </c>
      <c r="D487" s="161">
        <v>2002</v>
      </c>
      <c r="E487" s="26" t="s">
        <v>2266</v>
      </c>
      <c r="F487" s="24" t="str">
        <f t="shared" si="28"/>
        <v>OB200204</v>
      </c>
      <c r="G487" s="267" t="s">
        <v>3419</v>
      </c>
      <c r="H487" s="213" t="s">
        <v>2933</v>
      </c>
      <c r="I487" s="161" t="e">
        <f>VLOOKUP(A487,#REF!,6,FALSE)</f>
        <v>#REF!</v>
      </c>
      <c r="J487" s="161" t="s">
        <v>1007</v>
      </c>
      <c r="K487" s="161">
        <v>2002</v>
      </c>
      <c r="L487" s="162"/>
      <c r="M487" s="166" t="s">
        <v>45</v>
      </c>
      <c r="N487" s="162"/>
      <c r="O487" s="164"/>
      <c r="P487" s="399" t="e">
        <f>#REF!</f>
        <v>#REF!</v>
      </c>
      <c r="Q487" s="399">
        <v>0</v>
      </c>
      <c r="R487" s="284">
        <v>12000</v>
      </c>
      <c r="S487" s="128">
        <v>12000</v>
      </c>
      <c r="T487" s="129"/>
      <c r="U487" s="129">
        <v>12000</v>
      </c>
      <c r="V487" s="129" t="s">
        <v>352</v>
      </c>
      <c r="W487" s="129">
        <v>0</v>
      </c>
      <c r="X487" s="129">
        <v>0</v>
      </c>
      <c r="Y487" s="129" t="s">
        <v>352</v>
      </c>
      <c r="Z487" s="3" t="e">
        <f t="shared" si="27"/>
        <v>#REF!</v>
      </c>
    </row>
    <row r="488" spans="1:26" ht="13.5">
      <c r="A488" s="24" t="s">
        <v>1829</v>
      </c>
      <c r="B488" s="161" t="s">
        <v>1007</v>
      </c>
      <c r="C488" s="94" t="s">
        <v>398</v>
      </c>
      <c r="D488" s="161">
        <v>2002</v>
      </c>
      <c r="E488" s="26" t="s">
        <v>2268</v>
      </c>
      <c r="F488" s="24" t="str">
        <f t="shared" si="28"/>
        <v>OB200205</v>
      </c>
      <c r="G488" s="267" t="s">
        <v>3420</v>
      </c>
      <c r="H488" s="213" t="s">
        <v>631</v>
      </c>
      <c r="I488" s="161" t="e">
        <f>VLOOKUP(A488,#REF!,6,FALSE)</f>
        <v>#REF!</v>
      </c>
      <c r="J488" s="161" t="s">
        <v>1007</v>
      </c>
      <c r="K488" s="161">
        <v>2002</v>
      </c>
      <c r="L488" s="162"/>
      <c r="M488" s="163"/>
      <c r="N488" s="162"/>
      <c r="O488" s="164"/>
      <c r="P488" s="399" t="e">
        <f>#REF!</f>
        <v>#REF!</v>
      </c>
      <c r="Q488" s="399">
        <v>0</v>
      </c>
      <c r="R488" s="284">
        <v>12000</v>
      </c>
      <c r="S488" s="128"/>
      <c r="T488" s="129"/>
      <c r="U488" s="129"/>
      <c r="V488" s="129" t="s">
        <v>352</v>
      </c>
      <c r="W488" s="129">
        <v>0</v>
      </c>
      <c r="X488" s="129">
        <v>0</v>
      </c>
      <c r="Y488" s="129" t="s">
        <v>352</v>
      </c>
      <c r="Z488" s="3" t="e">
        <f t="shared" si="27"/>
        <v>#REF!</v>
      </c>
    </row>
    <row r="489" spans="1:26" ht="13.5">
      <c r="A489" s="24" t="s">
        <v>1830</v>
      </c>
      <c r="B489" s="161" t="s">
        <v>1007</v>
      </c>
      <c r="C489" s="94" t="s">
        <v>398</v>
      </c>
      <c r="D489" s="161">
        <v>2002</v>
      </c>
      <c r="E489" s="26" t="s">
        <v>2270</v>
      </c>
      <c r="F489" s="24" t="str">
        <f t="shared" si="28"/>
        <v>OB200206</v>
      </c>
      <c r="G489" s="267" t="s">
        <v>3421</v>
      </c>
      <c r="H489" s="213" t="s">
        <v>1531</v>
      </c>
      <c r="I489" s="161" t="e">
        <f>VLOOKUP(A489,#REF!,6,FALSE)</f>
        <v>#REF!</v>
      </c>
      <c r="J489" s="161" t="s">
        <v>1007</v>
      </c>
      <c r="K489" s="161">
        <v>2002</v>
      </c>
      <c r="L489" s="162"/>
      <c r="M489" s="163"/>
      <c r="N489" s="162"/>
      <c r="O489" s="164"/>
      <c r="P489" s="399" t="e">
        <f>#REF!</f>
        <v>#REF!</v>
      </c>
      <c r="Q489" s="399">
        <v>0</v>
      </c>
      <c r="R489" s="284"/>
      <c r="S489" s="128"/>
      <c r="T489" s="129"/>
      <c r="U489" s="129">
        <v>12000</v>
      </c>
      <c r="V489" s="129">
        <v>0</v>
      </c>
      <c r="W489" s="129">
        <v>0</v>
      </c>
      <c r="X489" s="129" t="s">
        <v>352</v>
      </c>
      <c r="Y489" s="129">
        <v>12000</v>
      </c>
      <c r="Z489" s="3" t="e">
        <f t="shared" si="27"/>
        <v>#REF!</v>
      </c>
    </row>
    <row r="490" spans="1:26" ht="13.5">
      <c r="A490" s="24" t="s">
        <v>1831</v>
      </c>
      <c r="B490" s="161" t="s">
        <v>1007</v>
      </c>
      <c r="C490" s="94" t="s">
        <v>398</v>
      </c>
      <c r="D490" s="161">
        <v>2002</v>
      </c>
      <c r="E490" s="26" t="s">
        <v>2271</v>
      </c>
      <c r="F490" s="24" t="str">
        <f t="shared" si="28"/>
        <v>OB200207</v>
      </c>
      <c r="G490" s="267" t="s">
        <v>3422</v>
      </c>
      <c r="H490" s="213" t="s">
        <v>3423</v>
      </c>
      <c r="I490" s="161" t="e">
        <f>VLOOKUP(A490,#REF!,6,FALSE)</f>
        <v>#REF!</v>
      </c>
      <c r="J490" s="161" t="s">
        <v>1007</v>
      </c>
      <c r="K490" s="161">
        <v>2002</v>
      </c>
      <c r="L490" s="162"/>
      <c r="M490" s="163"/>
      <c r="N490" s="162"/>
      <c r="O490" s="164"/>
      <c r="P490" s="399" t="e">
        <f>#REF!</f>
        <v>#REF!</v>
      </c>
      <c r="Q490" s="399">
        <v>0</v>
      </c>
      <c r="R490" s="284"/>
      <c r="S490" s="128"/>
      <c r="T490" s="129"/>
      <c r="U490" s="129"/>
      <c r="V490" s="129" t="s">
        <v>352</v>
      </c>
      <c r="W490" s="129" t="s">
        <v>352</v>
      </c>
      <c r="X490" s="129">
        <v>0</v>
      </c>
      <c r="Y490" s="129">
        <v>0</v>
      </c>
      <c r="Z490" s="3" t="e">
        <f t="shared" si="27"/>
        <v>#REF!</v>
      </c>
    </row>
    <row r="491" spans="1:26" ht="13.5">
      <c r="A491" s="24" t="s">
        <v>1832</v>
      </c>
      <c r="B491" s="161" t="s">
        <v>3424</v>
      </c>
      <c r="C491" s="94" t="s">
        <v>398</v>
      </c>
      <c r="D491" s="161">
        <v>2002</v>
      </c>
      <c r="E491" s="26" t="s">
        <v>2272</v>
      </c>
      <c r="F491" s="24" t="str">
        <f t="shared" si="28"/>
        <v>OB200208</v>
      </c>
      <c r="G491" s="267" t="s">
        <v>3425</v>
      </c>
      <c r="H491" s="213" t="s">
        <v>3426</v>
      </c>
      <c r="I491" s="161" t="e">
        <f>VLOOKUP(A491,#REF!,6,FALSE)</f>
        <v>#REF!</v>
      </c>
      <c r="J491" s="161" t="s">
        <v>1007</v>
      </c>
      <c r="K491" s="161">
        <v>2002</v>
      </c>
      <c r="L491" s="162"/>
      <c r="M491" s="163"/>
      <c r="N491" s="162"/>
      <c r="O491" s="164"/>
      <c r="P491" s="399" t="e">
        <f>#REF!</f>
        <v>#REF!</v>
      </c>
      <c r="Q491" s="399">
        <v>0</v>
      </c>
      <c r="R491" s="284"/>
      <c r="S491" s="128"/>
      <c r="T491" s="129"/>
      <c r="U491" s="129"/>
      <c r="V491" s="129" t="s">
        <v>352</v>
      </c>
      <c r="W491" s="129">
        <v>0</v>
      </c>
      <c r="X491" s="129">
        <v>0</v>
      </c>
      <c r="Y491" s="129" t="s">
        <v>352</v>
      </c>
      <c r="Z491" s="3" t="e">
        <f t="shared" si="27"/>
        <v>#REF!</v>
      </c>
    </row>
    <row r="492" spans="1:26" ht="13.5">
      <c r="A492" s="24" t="s">
        <v>1833</v>
      </c>
      <c r="B492" s="161" t="s">
        <v>1007</v>
      </c>
      <c r="C492" s="94" t="s">
        <v>398</v>
      </c>
      <c r="D492" s="161">
        <v>2002</v>
      </c>
      <c r="E492" s="26" t="s">
        <v>2273</v>
      </c>
      <c r="F492" s="24" t="str">
        <f t="shared" si="28"/>
        <v>OB200209</v>
      </c>
      <c r="G492" s="213" t="s">
        <v>3427</v>
      </c>
      <c r="H492" s="213" t="s">
        <v>2737</v>
      </c>
      <c r="I492" s="161" t="e">
        <f>VLOOKUP(A492,#REF!,6,FALSE)</f>
        <v>#REF!</v>
      </c>
      <c r="J492" s="161" t="s">
        <v>1007</v>
      </c>
      <c r="K492" s="161">
        <v>2002</v>
      </c>
      <c r="L492" s="162"/>
      <c r="M492" s="166" t="s">
        <v>45</v>
      </c>
      <c r="N492" s="167"/>
      <c r="O492" s="192"/>
      <c r="P492" s="399" t="e">
        <f>#REF!</f>
        <v>#REF!</v>
      </c>
      <c r="Q492" s="399">
        <v>0</v>
      </c>
      <c r="R492" s="284">
        <v>12000</v>
      </c>
      <c r="S492" s="128">
        <v>12000</v>
      </c>
      <c r="T492" s="129">
        <v>12000</v>
      </c>
      <c r="U492" s="129">
        <v>12000</v>
      </c>
      <c r="V492" s="129" t="s">
        <v>352</v>
      </c>
      <c r="W492" s="129">
        <v>0</v>
      </c>
      <c r="X492" s="129">
        <v>0</v>
      </c>
      <c r="Y492" s="129" t="s">
        <v>352</v>
      </c>
      <c r="Z492" s="3" t="e">
        <f t="shared" si="27"/>
        <v>#REF!</v>
      </c>
    </row>
    <row r="493" spans="1:26" ht="13.5">
      <c r="A493" s="24" t="s">
        <v>1834</v>
      </c>
      <c r="B493" s="161" t="s">
        <v>1007</v>
      </c>
      <c r="C493" s="94" t="s">
        <v>398</v>
      </c>
      <c r="D493" s="161">
        <v>2002</v>
      </c>
      <c r="E493" s="26" t="s">
        <v>2274</v>
      </c>
      <c r="F493" s="24" t="str">
        <f t="shared" si="28"/>
        <v>OB200210</v>
      </c>
      <c r="G493" s="267" t="s">
        <v>3428</v>
      </c>
      <c r="H493" s="213" t="s">
        <v>2990</v>
      </c>
      <c r="I493" s="161" t="e">
        <f>VLOOKUP(A493,#REF!,6,FALSE)</f>
        <v>#REF!</v>
      </c>
      <c r="J493" s="161" t="s">
        <v>1007</v>
      </c>
      <c r="K493" s="161">
        <v>2002</v>
      </c>
      <c r="L493" s="162"/>
      <c r="M493" s="166"/>
      <c r="N493" s="167"/>
      <c r="O493" s="192"/>
      <c r="P493" s="399" t="e">
        <f>#REF!</f>
        <v>#REF!</v>
      </c>
      <c r="Q493" s="399">
        <v>0</v>
      </c>
      <c r="R493" s="284"/>
      <c r="S493" s="128"/>
      <c r="T493" s="129"/>
      <c r="U493" s="129"/>
      <c r="V493" s="129" t="s">
        <v>352</v>
      </c>
      <c r="W493" s="129" t="s">
        <v>352</v>
      </c>
      <c r="X493" s="129">
        <v>0</v>
      </c>
      <c r="Y493" s="129">
        <v>0</v>
      </c>
      <c r="Z493" s="3" t="e">
        <f t="shared" si="27"/>
        <v>#REF!</v>
      </c>
    </row>
    <row r="494" spans="1:26" ht="13.5">
      <c r="A494" s="24" t="s">
        <v>1835</v>
      </c>
      <c r="B494" s="161" t="s">
        <v>1007</v>
      </c>
      <c r="C494" s="94" t="s">
        <v>398</v>
      </c>
      <c r="D494" s="161">
        <v>2002</v>
      </c>
      <c r="E494" s="26" t="s">
        <v>2275</v>
      </c>
      <c r="F494" s="24" t="str">
        <f t="shared" si="28"/>
        <v>OB200211</v>
      </c>
      <c r="G494" s="267" t="s">
        <v>3429</v>
      </c>
      <c r="H494" s="213" t="s">
        <v>3325</v>
      </c>
      <c r="I494" s="161" t="e">
        <f>VLOOKUP(A494,#REF!,6,FALSE)</f>
        <v>#REF!</v>
      </c>
      <c r="J494" s="161" t="s">
        <v>1007</v>
      </c>
      <c r="K494" s="161">
        <v>2002</v>
      </c>
      <c r="L494" s="162"/>
      <c r="M494" s="163"/>
      <c r="N494" s="162"/>
      <c r="O494" s="164"/>
      <c r="P494" s="399" t="e">
        <f>#REF!</f>
        <v>#REF!</v>
      </c>
      <c r="Q494" s="399">
        <v>0</v>
      </c>
      <c r="R494" s="284"/>
      <c r="S494" s="128"/>
      <c r="T494" s="129"/>
      <c r="U494" s="129"/>
      <c r="V494" s="129" t="s">
        <v>352</v>
      </c>
      <c r="W494" s="129" t="s">
        <v>352</v>
      </c>
      <c r="X494" s="129">
        <v>0</v>
      </c>
      <c r="Y494" s="129">
        <v>0</v>
      </c>
      <c r="Z494" s="3" t="e">
        <f t="shared" si="27"/>
        <v>#REF!</v>
      </c>
    </row>
    <row r="495" spans="1:26" ht="13.5">
      <c r="A495" s="24" t="s">
        <v>1836</v>
      </c>
      <c r="B495" s="161" t="s">
        <v>1007</v>
      </c>
      <c r="C495" s="94" t="s">
        <v>398</v>
      </c>
      <c r="D495" s="161">
        <v>2002</v>
      </c>
      <c r="E495" s="26" t="s">
        <v>2276</v>
      </c>
      <c r="F495" s="24" t="str">
        <f t="shared" si="28"/>
        <v>OB200212</v>
      </c>
      <c r="G495" s="267" t="s">
        <v>3430</v>
      </c>
      <c r="H495" s="213" t="s">
        <v>3431</v>
      </c>
      <c r="I495" s="161" t="e">
        <f>VLOOKUP(A495,#REF!,6,FALSE)</f>
        <v>#REF!</v>
      </c>
      <c r="J495" s="161" t="s">
        <v>1007</v>
      </c>
      <c r="K495" s="161">
        <v>2002</v>
      </c>
      <c r="L495" s="162"/>
      <c r="M495" s="163"/>
      <c r="N495" s="162"/>
      <c r="O495" s="164"/>
      <c r="P495" s="399" t="e">
        <f>#REF!</f>
        <v>#REF!</v>
      </c>
      <c r="Q495" s="399">
        <v>0</v>
      </c>
      <c r="R495" s="284">
        <v>12000</v>
      </c>
      <c r="S495" s="128">
        <v>12000</v>
      </c>
      <c r="T495" s="129">
        <v>12000</v>
      </c>
      <c r="U495" s="129">
        <v>12000</v>
      </c>
      <c r="V495" s="129">
        <v>12000</v>
      </c>
      <c r="W495" s="129">
        <v>12000</v>
      </c>
      <c r="X495" s="129">
        <v>12000</v>
      </c>
      <c r="Y495" s="129">
        <v>12000</v>
      </c>
      <c r="Z495" s="3" t="e">
        <f t="shared" si="27"/>
        <v>#REF!</v>
      </c>
    </row>
    <row r="496" spans="1:26" ht="13.5">
      <c r="A496" s="24" t="s">
        <v>1837</v>
      </c>
      <c r="B496" s="161" t="s">
        <v>1007</v>
      </c>
      <c r="C496" s="94" t="s">
        <v>398</v>
      </c>
      <c r="D496" s="161">
        <v>2002</v>
      </c>
      <c r="E496" s="26" t="s">
        <v>2277</v>
      </c>
      <c r="F496" s="24" t="str">
        <f t="shared" si="28"/>
        <v>OB200213</v>
      </c>
      <c r="G496" s="267" t="s">
        <v>3432</v>
      </c>
      <c r="H496" s="213" t="s">
        <v>1113</v>
      </c>
      <c r="I496" s="161" t="e">
        <f>VLOOKUP(A496,#REF!,6,FALSE)</f>
        <v>#REF!</v>
      </c>
      <c r="J496" s="161" t="s">
        <v>1007</v>
      </c>
      <c r="K496" s="161">
        <v>2002</v>
      </c>
      <c r="L496" s="162"/>
      <c r="M496" s="166"/>
      <c r="N496" s="167"/>
      <c r="O496" s="192"/>
      <c r="P496" s="399" t="e">
        <f>#REF!</f>
        <v>#REF!</v>
      </c>
      <c r="Q496" s="399">
        <v>0</v>
      </c>
      <c r="R496" s="284"/>
      <c r="S496" s="128"/>
      <c r="T496" s="129"/>
      <c r="U496" s="129"/>
      <c r="V496" s="129" t="s">
        <v>352</v>
      </c>
      <c r="W496" s="129"/>
      <c r="X496" s="129">
        <v>0</v>
      </c>
      <c r="Y496" s="129">
        <v>0</v>
      </c>
      <c r="Z496" s="3" t="e">
        <f t="shared" si="27"/>
        <v>#REF!</v>
      </c>
    </row>
    <row r="497" spans="1:26" ht="13.5">
      <c r="A497" s="24" t="s">
        <v>1838</v>
      </c>
      <c r="B497" s="161" t="s">
        <v>1007</v>
      </c>
      <c r="C497" s="94" t="s">
        <v>398</v>
      </c>
      <c r="D497" s="161">
        <v>2002</v>
      </c>
      <c r="E497" s="26" t="s">
        <v>2278</v>
      </c>
      <c r="F497" s="24" t="str">
        <f t="shared" si="28"/>
        <v>OB200214</v>
      </c>
      <c r="G497" s="267" t="s">
        <v>3433</v>
      </c>
      <c r="H497" s="213" t="s">
        <v>3434</v>
      </c>
      <c r="I497" s="161" t="e">
        <f>VLOOKUP(A497,#REF!,6,FALSE)</f>
        <v>#REF!</v>
      </c>
      <c r="J497" s="161" t="s">
        <v>1007</v>
      </c>
      <c r="K497" s="161">
        <v>2002</v>
      </c>
      <c r="L497" s="162"/>
      <c r="M497" s="166" t="s">
        <v>45</v>
      </c>
      <c r="N497" s="167"/>
      <c r="O497" s="192"/>
      <c r="P497" s="399" t="e">
        <f>#REF!</f>
        <v>#REF!</v>
      </c>
      <c r="Q497" s="399">
        <v>0</v>
      </c>
      <c r="R497" s="284">
        <v>12000</v>
      </c>
      <c r="S497" s="128">
        <v>12000</v>
      </c>
      <c r="T497" s="129">
        <v>12000</v>
      </c>
      <c r="U497" s="129">
        <v>12000</v>
      </c>
      <c r="V497" s="129">
        <v>12000</v>
      </c>
      <c r="W497" s="129">
        <v>12000</v>
      </c>
      <c r="X497" s="129">
        <v>12000</v>
      </c>
      <c r="Y497" s="129">
        <v>12000</v>
      </c>
      <c r="Z497" s="3" t="e">
        <f t="shared" si="27"/>
        <v>#REF!</v>
      </c>
    </row>
    <row r="498" spans="1:26" ht="13.5">
      <c r="A498" s="24" t="s">
        <v>1839</v>
      </c>
      <c r="B498" s="161" t="s">
        <v>1007</v>
      </c>
      <c r="C498" s="94" t="s">
        <v>398</v>
      </c>
      <c r="D498" s="161">
        <v>2002</v>
      </c>
      <c r="E498" s="26" t="s">
        <v>2279</v>
      </c>
      <c r="F498" s="24" t="str">
        <f t="shared" si="28"/>
        <v>OB200215</v>
      </c>
      <c r="G498" s="267" t="s">
        <v>3435</v>
      </c>
      <c r="H498" s="213" t="s">
        <v>1105</v>
      </c>
      <c r="I498" s="161" t="e">
        <f>VLOOKUP(A498,#REF!,6,FALSE)</f>
        <v>#REF!</v>
      </c>
      <c r="J498" s="161" t="s">
        <v>1007</v>
      </c>
      <c r="K498" s="161">
        <v>2002</v>
      </c>
      <c r="L498" s="162"/>
      <c r="M498" s="163"/>
      <c r="N498" s="162"/>
      <c r="O498" s="164"/>
      <c r="P498" s="399" t="e">
        <f>#REF!</f>
        <v>#REF!</v>
      </c>
      <c r="Q498" s="399">
        <v>0</v>
      </c>
      <c r="R498" s="284"/>
      <c r="S498" s="128"/>
      <c r="T498" s="129"/>
      <c r="U498" s="129"/>
      <c r="V498" s="129" t="s">
        <v>352</v>
      </c>
      <c r="W498" s="129" t="s">
        <v>352</v>
      </c>
      <c r="X498" s="129">
        <v>0</v>
      </c>
      <c r="Y498" s="129">
        <v>0</v>
      </c>
      <c r="Z498" s="3" t="e">
        <f t="shared" si="27"/>
        <v>#REF!</v>
      </c>
    </row>
    <row r="499" spans="1:26" ht="13.5">
      <c r="A499" s="24" t="s">
        <v>1840</v>
      </c>
      <c r="B499" s="161" t="s">
        <v>1007</v>
      </c>
      <c r="C499" s="94" t="s">
        <v>398</v>
      </c>
      <c r="D499" s="161">
        <v>2002</v>
      </c>
      <c r="E499" s="26" t="s">
        <v>2280</v>
      </c>
      <c r="F499" s="24" t="str">
        <f t="shared" si="28"/>
        <v>OB200216</v>
      </c>
      <c r="G499" s="267" t="s">
        <v>3436</v>
      </c>
      <c r="H499" s="213" t="s">
        <v>1521</v>
      </c>
      <c r="I499" s="161" t="e">
        <f>VLOOKUP(A499,#REF!,6,FALSE)</f>
        <v>#REF!</v>
      </c>
      <c r="J499" s="161" t="s">
        <v>1007</v>
      </c>
      <c r="K499" s="161">
        <v>2002</v>
      </c>
      <c r="L499" s="162"/>
      <c r="M499" s="163"/>
      <c r="N499" s="162"/>
      <c r="O499" s="164"/>
      <c r="P499" s="399" t="e">
        <f>#REF!</f>
        <v>#REF!</v>
      </c>
      <c r="Q499" s="399">
        <v>0</v>
      </c>
      <c r="R499" s="284"/>
      <c r="S499" s="128"/>
      <c r="T499" s="129"/>
      <c r="U499" s="129"/>
      <c r="V499" s="129" t="s">
        <v>352</v>
      </c>
      <c r="W499" s="129" t="s">
        <v>352</v>
      </c>
      <c r="X499" s="129">
        <v>0</v>
      </c>
      <c r="Y499" s="129">
        <v>0</v>
      </c>
      <c r="Z499" s="3" t="e">
        <f t="shared" si="27"/>
        <v>#REF!</v>
      </c>
    </row>
    <row r="500" spans="1:26" ht="13.5">
      <c r="A500" s="24" t="s">
        <v>1841</v>
      </c>
      <c r="B500" s="161" t="s">
        <v>1007</v>
      </c>
      <c r="C500" s="94" t="s">
        <v>398</v>
      </c>
      <c r="D500" s="161">
        <v>2002</v>
      </c>
      <c r="E500" s="26" t="s">
        <v>2281</v>
      </c>
      <c r="F500" s="24" t="str">
        <f t="shared" si="28"/>
        <v>OB200217</v>
      </c>
      <c r="G500" s="306" t="s">
        <v>3437</v>
      </c>
      <c r="H500" s="256" t="s">
        <v>2930</v>
      </c>
      <c r="I500" s="161" t="e">
        <f>VLOOKUP(A500,#REF!,6,FALSE)</f>
        <v>#REF!</v>
      </c>
      <c r="J500" s="161" t="s">
        <v>1007</v>
      </c>
      <c r="K500" s="161">
        <v>2002</v>
      </c>
      <c r="L500" s="162"/>
      <c r="M500" s="166" t="s">
        <v>45</v>
      </c>
      <c r="N500" s="167"/>
      <c r="O500" s="192"/>
      <c r="P500" s="399" t="e">
        <f>#REF!</f>
        <v>#REF!</v>
      </c>
      <c r="Q500" s="399">
        <v>0</v>
      </c>
      <c r="R500" s="284">
        <v>12000</v>
      </c>
      <c r="S500" s="128">
        <v>12000</v>
      </c>
      <c r="T500" s="129">
        <v>12000</v>
      </c>
      <c r="U500" s="129">
        <v>12000</v>
      </c>
      <c r="V500" s="129">
        <v>12000</v>
      </c>
      <c r="W500" s="129">
        <v>12000</v>
      </c>
      <c r="X500" s="129">
        <v>12000</v>
      </c>
      <c r="Y500" s="129">
        <v>12000</v>
      </c>
      <c r="Z500" s="3" t="e">
        <f t="shared" si="27"/>
        <v>#REF!</v>
      </c>
    </row>
    <row r="501" spans="1:26" ht="13.5">
      <c r="A501" s="24" t="s">
        <v>1842</v>
      </c>
      <c r="B501" s="161" t="s">
        <v>1007</v>
      </c>
      <c r="C501" s="94" t="s">
        <v>398</v>
      </c>
      <c r="D501" s="161">
        <v>2002</v>
      </c>
      <c r="E501" s="26" t="s">
        <v>2282</v>
      </c>
      <c r="F501" s="24" t="str">
        <f t="shared" si="28"/>
        <v>OB200218</v>
      </c>
      <c r="G501" s="267" t="s">
        <v>3438</v>
      </c>
      <c r="H501" s="213" t="s">
        <v>3439</v>
      </c>
      <c r="I501" s="161" t="e">
        <f>VLOOKUP(A501,#REF!,6,FALSE)</f>
        <v>#REF!</v>
      </c>
      <c r="J501" s="161" t="s">
        <v>1007</v>
      </c>
      <c r="K501" s="161">
        <v>2002</v>
      </c>
      <c r="L501" s="162"/>
      <c r="M501" s="163"/>
      <c r="N501" s="162"/>
      <c r="O501" s="164"/>
      <c r="P501" s="399" t="e">
        <f>#REF!</f>
        <v>#REF!</v>
      </c>
      <c r="Q501" s="399">
        <v>0</v>
      </c>
      <c r="R501" s="284"/>
      <c r="S501" s="128"/>
      <c r="T501" s="129"/>
      <c r="U501" s="129"/>
      <c r="V501" s="129" t="s">
        <v>352</v>
      </c>
      <c r="W501" s="129">
        <v>0</v>
      </c>
      <c r="X501" s="129">
        <v>0</v>
      </c>
      <c r="Y501" s="129" t="s">
        <v>352</v>
      </c>
      <c r="Z501" s="3" t="e">
        <f t="shared" si="27"/>
        <v>#REF!</v>
      </c>
    </row>
    <row r="502" spans="1:26" ht="13.5">
      <c r="A502" s="24" t="s">
        <v>1843</v>
      </c>
      <c r="B502" s="161" t="s">
        <v>1007</v>
      </c>
      <c r="C502" s="94" t="s">
        <v>398</v>
      </c>
      <c r="D502" s="161">
        <v>2002</v>
      </c>
      <c r="E502" s="26" t="s">
        <v>2283</v>
      </c>
      <c r="F502" s="24" t="str">
        <f t="shared" si="28"/>
        <v>OB200219</v>
      </c>
      <c r="G502" s="267" t="s">
        <v>3440</v>
      </c>
      <c r="H502" s="213" t="s">
        <v>627</v>
      </c>
      <c r="I502" s="161" t="e">
        <f>VLOOKUP(A502,#REF!,6,FALSE)</f>
        <v>#REF!</v>
      </c>
      <c r="J502" s="161" t="s">
        <v>1007</v>
      </c>
      <c r="K502" s="161">
        <v>2002</v>
      </c>
      <c r="L502" s="162"/>
      <c r="M502" s="166"/>
      <c r="N502" s="167"/>
      <c r="O502" s="192"/>
      <c r="P502" s="399" t="e">
        <f>#REF!</f>
        <v>#REF!</v>
      </c>
      <c r="Q502" s="399">
        <v>0</v>
      </c>
      <c r="R502" s="284"/>
      <c r="S502" s="128"/>
      <c r="T502" s="129"/>
      <c r="U502" s="129"/>
      <c r="V502" s="129" t="s">
        <v>352</v>
      </c>
      <c r="W502" s="129" t="s">
        <v>352</v>
      </c>
      <c r="X502" s="129">
        <v>0</v>
      </c>
      <c r="Y502" s="129">
        <v>0</v>
      </c>
      <c r="Z502" s="3" t="e">
        <f t="shared" si="27"/>
        <v>#REF!</v>
      </c>
    </row>
    <row r="503" spans="1:26" ht="13.5">
      <c r="A503" s="24" t="s">
        <v>1844</v>
      </c>
      <c r="B503" s="161" t="s">
        <v>1007</v>
      </c>
      <c r="C503" s="94" t="s">
        <v>398</v>
      </c>
      <c r="D503" s="161">
        <v>2002</v>
      </c>
      <c r="E503" s="26" t="s">
        <v>2284</v>
      </c>
      <c r="F503" s="24" t="str">
        <f t="shared" si="28"/>
        <v>OB200220</v>
      </c>
      <c r="G503" s="267" t="s">
        <v>3441</v>
      </c>
      <c r="H503" s="213" t="s">
        <v>725</v>
      </c>
      <c r="I503" s="161" t="e">
        <f>VLOOKUP(A503,#REF!,6,FALSE)</f>
        <v>#REF!</v>
      </c>
      <c r="J503" s="161" t="s">
        <v>1007</v>
      </c>
      <c r="K503" s="161">
        <v>2002</v>
      </c>
      <c r="L503" s="162"/>
      <c r="M503" s="163"/>
      <c r="N503" s="162"/>
      <c r="O503" s="164"/>
      <c r="P503" s="399" t="e">
        <f>#REF!</f>
        <v>#REF!</v>
      </c>
      <c r="Q503" s="399">
        <v>0</v>
      </c>
      <c r="R503" s="284"/>
      <c r="S503" s="128"/>
      <c r="T503" s="129"/>
      <c r="U503" s="129"/>
      <c r="V503" s="129" t="s">
        <v>352</v>
      </c>
      <c r="W503" s="129" t="s">
        <v>352</v>
      </c>
      <c r="X503" s="129">
        <v>0</v>
      </c>
      <c r="Y503" s="129">
        <v>0</v>
      </c>
      <c r="Z503" s="3" t="e">
        <f t="shared" si="27"/>
        <v>#REF!</v>
      </c>
    </row>
    <row r="504" spans="1:26" ht="13.5">
      <c r="A504" s="24" t="s">
        <v>1845</v>
      </c>
      <c r="B504" s="161" t="s">
        <v>1007</v>
      </c>
      <c r="C504" s="94" t="s">
        <v>398</v>
      </c>
      <c r="D504" s="161">
        <v>2002</v>
      </c>
      <c r="E504" s="26" t="s">
        <v>2285</v>
      </c>
      <c r="F504" s="24" t="str">
        <f t="shared" si="28"/>
        <v>OB200221</v>
      </c>
      <c r="G504" s="267" t="s">
        <v>3442</v>
      </c>
      <c r="H504" s="213" t="s">
        <v>3443</v>
      </c>
      <c r="I504" s="161" t="e">
        <f>VLOOKUP(A504,#REF!,6,FALSE)</f>
        <v>#REF!</v>
      </c>
      <c r="J504" s="161" t="s">
        <v>1007</v>
      </c>
      <c r="K504" s="161">
        <v>2002</v>
      </c>
      <c r="L504" s="162"/>
      <c r="M504" s="163"/>
      <c r="N504" s="162"/>
      <c r="O504" s="164"/>
      <c r="P504" s="399" t="e">
        <f>#REF!</f>
        <v>#REF!</v>
      </c>
      <c r="Q504" s="399">
        <v>0</v>
      </c>
      <c r="R504" s="284"/>
      <c r="S504" s="128"/>
      <c r="T504" s="129"/>
      <c r="U504" s="129">
        <v>12000</v>
      </c>
      <c r="V504" s="129" t="s">
        <v>352</v>
      </c>
      <c r="W504" s="129">
        <v>0</v>
      </c>
      <c r="X504" s="129">
        <v>0</v>
      </c>
      <c r="Y504" s="129" t="s">
        <v>352</v>
      </c>
      <c r="Z504" s="3" t="e">
        <f t="shared" si="27"/>
        <v>#REF!</v>
      </c>
    </row>
    <row r="505" spans="1:26" ht="13.5">
      <c r="A505" s="24" t="s">
        <v>1846</v>
      </c>
      <c r="B505" s="161" t="s">
        <v>1007</v>
      </c>
      <c r="C505" s="94" t="s">
        <v>398</v>
      </c>
      <c r="D505" s="161">
        <v>2002</v>
      </c>
      <c r="E505" s="26" t="s">
        <v>2286</v>
      </c>
      <c r="F505" s="24" t="str">
        <f t="shared" si="28"/>
        <v>OB200222</v>
      </c>
      <c r="G505" s="267" t="s">
        <v>3444</v>
      </c>
      <c r="H505" s="213" t="s">
        <v>2736</v>
      </c>
      <c r="I505" s="161" t="e">
        <f>VLOOKUP(A505,#REF!,6,FALSE)</f>
        <v>#REF!</v>
      </c>
      <c r="J505" s="161" t="s">
        <v>1007</v>
      </c>
      <c r="K505" s="161">
        <v>2002</v>
      </c>
      <c r="L505" s="162"/>
      <c r="M505" s="166" t="s">
        <v>45</v>
      </c>
      <c r="N505" s="167"/>
      <c r="O505" s="192"/>
      <c r="P505" s="399" t="e">
        <f>#REF!</f>
        <v>#REF!</v>
      </c>
      <c r="Q505" s="399">
        <v>0</v>
      </c>
      <c r="R505" s="284">
        <v>12000</v>
      </c>
      <c r="S505" s="128">
        <v>12000</v>
      </c>
      <c r="T505" s="129">
        <v>12000</v>
      </c>
      <c r="U505" s="129">
        <v>12000</v>
      </c>
      <c r="V505" s="129">
        <v>12000</v>
      </c>
      <c r="W505" s="129">
        <v>12000</v>
      </c>
      <c r="X505" s="129">
        <v>12000</v>
      </c>
      <c r="Y505" s="129">
        <v>12000</v>
      </c>
      <c r="Z505" s="3" t="e">
        <f t="shared" si="27"/>
        <v>#REF!</v>
      </c>
    </row>
    <row r="506" spans="1:26" ht="13.5">
      <c r="A506" s="24" t="s">
        <v>1847</v>
      </c>
      <c r="B506" s="161" t="s">
        <v>1007</v>
      </c>
      <c r="C506" s="94" t="s">
        <v>398</v>
      </c>
      <c r="D506" s="161">
        <v>2002</v>
      </c>
      <c r="E506" s="26" t="s">
        <v>2287</v>
      </c>
      <c r="F506" s="24" t="str">
        <f t="shared" si="28"/>
        <v>OB200223</v>
      </c>
      <c r="G506" s="291" t="s">
        <v>3445</v>
      </c>
      <c r="H506" s="292" t="s">
        <v>3446</v>
      </c>
      <c r="I506" s="161" t="e">
        <f>VLOOKUP(A506,#REF!,6,FALSE)</f>
        <v>#REF!</v>
      </c>
      <c r="J506" s="161" t="s">
        <v>1007</v>
      </c>
      <c r="K506" s="161">
        <v>2002</v>
      </c>
      <c r="L506" s="167" t="s">
        <v>45</v>
      </c>
      <c r="M506" s="166" t="s">
        <v>45</v>
      </c>
      <c r="N506" s="162"/>
      <c r="O506" s="192" t="s">
        <v>2889</v>
      </c>
      <c r="P506" s="399" t="e">
        <f>#REF!</f>
        <v>#REF!</v>
      </c>
      <c r="Q506" s="399">
        <v>0</v>
      </c>
      <c r="R506" s="284"/>
      <c r="S506" s="128">
        <v>12000</v>
      </c>
      <c r="T506" s="129"/>
      <c r="U506" s="129">
        <v>12000</v>
      </c>
      <c r="V506" s="129" t="s">
        <v>352</v>
      </c>
      <c r="W506" s="129">
        <v>12000</v>
      </c>
      <c r="X506" s="129">
        <v>12000</v>
      </c>
      <c r="Y506" s="129">
        <v>12000</v>
      </c>
      <c r="Z506" s="3" t="e">
        <f t="shared" si="27"/>
        <v>#REF!</v>
      </c>
    </row>
    <row r="507" spans="1:26" ht="13.5">
      <c r="A507" s="24" t="s">
        <v>1848</v>
      </c>
      <c r="B507" s="161" t="s">
        <v>1007</v>
      </c>
      <c r="C507" s="94" t="s">
        <v>398</v>
      </c>
      <c r="D507" s="161">
        <v>2002</v>
      </c>
      <c r="E507" s="26" t="s">
        <v>2288</v>
      </c>
      <c r="F507" s="24" t="str">
        <f t="shared" si="28"/>
        <v>OB200224</v>
      </c>
      <c r="G507" s="267" t="s">
        <v>3447</v>
      </c>
      <c r="H507" s="213" t="s">
        <v>2747</v>
      </c>
      <c r="I507" s="161" t="e">
        <f>VLOOKUP(A507,#REF!,6,FALSE)</f>
        <v>#REF!</v>
      </c>
      <c r="J507" s="161" t="s">
        <v>1007</v>
      </c>
      <c r="K507" s="161">
        <v>2002</v>
      </c>
      <c r="L507" s="162"/>
      <c r="M507" s="163"/>
      <c r="N507" s="162"/>
      <c r="O507" s="164"/>
      <c r="P507" s="399" t="e">
        <f>#REF!</f>
        <v>#REF!</v>
      </c>
      <c r="Q507" s="399">
        <v>0</v>
      </c>
      <c r="R507" s="284"/>
      <c r="S507" s="128"/>
      <c r="T507" s="129">
        <v>12000</v>
      </c>
      <c r="U507" s="129"/>
      <c r="V507" s="129" t="s">
        <v>352</v>
      </c>
      <c r="W507" s="129">
        <v>12000</v>
      </c>
      <c r="X507" s="129">
        <v>12000</v>
      </c>
      <c r="Y507" s="129">
        <v>12000</v>
      </c>
      <c r="Z507" s="3" t="e">
        <f t="shared" si="27"/>
        <v>#REF!</v>
      </c>
    </row>
    <row r="508" spans="1:26" ht="13.5">
      <c r="A508" s="24" t="s">
        <v>1849</v>
      </c>
      <c r="B508" s="161" t="s">
        <v>1007</v>
      </c>
      <c r="C508" s="94" t="s">
        <v>398</v>
      </c>
      <c r="D508" s="161">
        <v>2002</v>
      </c>
      <c r="E508" s="26" t="s">
        <v>2289</v>
      </c>
      <c r="F508" s="24" t="str">
        <f t="shared" si="28"/>
        <v>OB200225</v>
      </c>
      <c r="G508" s="267" t="s">
        <v>3448</v>
      </c>
      <c r="H508" s="213" t="s">
        <v>3449</v>
      </c>
      <c r="I508" s="161" t="e">
        <f>VLOOKUP(A508,#REF!,6,FALSE)</f>
        <v>#REF!</v>
      </c>
      <c r="J508" s="161" t="s">
        <v>1007</v>
      </c>
      <c r="K508" s="161">
        <v>2002</v>
      </c>
      <c r="L508" s="162"/>
      <c r="M508" s="163"/>
      <c r="N508" s="162"/>
      <c r="O508" s="164"/>
      <c r="P508" s="399" t="e">
        <f>#REF!</f>
        <v>#REF!</v>
      </c>
      <c r="Q508" s="399">
        <v>0</v>
      </c>
      <c r="R508" s="298">
        <v>12000</v>
      </c>
      <c r="S508" s="128">
        <v>12000</v>
      </c>
      <c r="T508" s="129"/>
      <c r="U508" s="129"/>
      <c r="V508" s="129">
        <v>0</v>
      </c>
      <c r="W508" s="129" t="s">
        <v>352</v>
      </c>
      <c r="X508" s="129">
        <v>12000</v>
      </c>
      <c r="Y508" s="129">
        <v>12000</v>
      </c>
      <c r="Z508" s="3" t="e">
        <f t="shared" si="27"/>
        <v>#REF!</v>
      </c>
    </row>
    <row r="509" spans="1:25" ht="13.5">
      <c r="A509" s="6"/>
      <c r="B509" s="6"/>
      <c r="C509" s="6"/>
      <c r="D509" s="6"/>
      <c r="E509" s="38"/>
      <c r="F509" s="6"/>
      <c r="G509" s="168">
        <f>COUNTA(G484:G508)</f>
        <v>25</v>
      </c>
      <c r="H509" s="168"/>
      <c r="I509" s="161"/>
      <c r="J509" s="170"/>
      <c r="K509" s="170"/>
      <c r="L509" s="171">
        <f>COUNTA(L484:L508)</f>
        <v>1</v>
      </c>
      <c r="M509" s="336">
        <f>COUNTA(M484:M508)</f>
        <v>7</v>
      </c>
      <c r="N509" s="272">
        <f>COUNTA(N484:N508)</f>
        <v>0</v>
      </c>
      <c r="O509" s="309"/>
      <c r="P509" s="354"/>
      <c r="Q509" s="354"/>
      <c r="R509" s="348"/>
      <c r="S509" s="128"/>
      <c r="T509" s="129"/>
      <c r="U509" s="129"/>
      <c r="V509" s="207"/>
      <c r="W509" s="207"/>
      <c r="X509" s="207"/>
      <c r="Y509" s="207"/>
    </row>
    <row r="510" spans="1:25" ht="13.5">
      <c r="A510" s="2"/>
      <c r="B510" s="2"/>
      <c r="C510" s="2"/>
      <c r="D510" s="2"/>
      <c r="E510" s="320"/>
      <c r="F510" s="2"/>
      <c r="G510" s="179"/>
      <c r="H510" s="179"/>
      <c r="I510" s="161"/>
      <c r="J510" s="179"/>
      <c r="K510" s="179"/>
      <c r="L510" s="179"/>
      <c r="M510" s="173">
        <f>COUNTA(G484:G508)-COUNTA(L484:L508)</f>
        <v>24</v>
      </c>
      <c r="N510" s="172"/>
      <c r="O510" s="174"/>
      <c r="P510" s="350">
        <f>COUNTIF(P484:P508,12000)+COUNTIF(P484:P508,24000)</f>
        <v>0</v>
      </c>
      <c r="Q510" s="350">
        <v>0</v>
      </c>
      <c r="R510" s="350">
        <v>10</v>
      </c>
      <c r="S510" s="176">
        <v>8</v>
      </c>
      <c r="T510" s="141">
        <f>COUNTA(T484:T508)</f>
        <v>7</v>
      </c>
      <c r="U510" s="141">
        <f>COUNTA(U484:U508)</f>
        <v>11</v>
      </c>
      <c r="V510" s="142"/>
      <c r="W510" s="142"/>
      <c r="X510" s="142"/>
      <c r="Y510" s="142"/>
    </row>
    <row r="511" spans="1:25" ht="13.5">
      <c r="A511" s="2"/>
      <c r="B511" s="2"/>
      <c r="C511" s="2"/>
      <c r="D511" s="2"/>
      <c r="E511" s="320"/>
      <c r="F511" s="2"/>
      <c r="G511" s="177"/>
      <c r="H511" s="177"/>
      <c r="I511" s="161"/>
      <c r="J511" s="179"/>
      <c r="K511" s="179"/>
      <c r="L511" s="180"/>
      <c r="M511" s="166" t="s">
        <v>2805</v>
      </c>
      <c r="N511" s="167"/>
      <c r="O511" s="181"/>
      <c r="P511" s="192" t="e">
        <f>SUM(P484:P508)</f>
        <v>#REF!</v>
      </c>
      <c r="Q511" s="192">
        <v>0</v>
      </c>
      <c r="R511" s="346">
        <v>120000</v>
      </c>
      <c r="S511" s="128">
        <v>96000</v>
      </c>
      <c r="T511" s="129">
        <f>SUM(T484:T508)</f>
        <v>84000</v>
      </c>
      <c r="U511" s="129">
        <f>SUM(U484:U508)</f>
        <v>132000</v>
      </c>
      <c r="V511" s="142"/>
      <c r="W511" s="142"/>
      <c r="X511" s="142"/>
      <c r="Y511" s="142"/>
    </row>
    <row r="512" spans="7:25" ht="13.5">
      <c r="G512" s="177"/>
      <c r="H512" s="177"/>
      <c r="I512" s="161"/>
      <c r="J512" s="179"/>
      <c r="K512" s="179"/>
      <c r="L512" s="180"/>
      <c r="M512" s="166" t="s">
        <v>2806</v>
      </c>
      <c r="N512" s="167"/>
      <c r="O512" s="181"/>
      <c r="P512" s="192">
        <f>$M510*12000</f>
        <v>288000</v>
      </c>
      <c r="Q512" s="192">
        <v>288000</v>
      </c>
      <c r="R512" s="346">
        <v>288000</v>
      </c>
      <c r="S512" s="128">
        <v>312000</v>
      </c>
      <c r="T512" s="129">
        <f>$M510*12000</f>
        <v>288000</v>
      </c>
      <c r="U512" s="129">
        <f>$M510*12000</f>
        <v>288000</v>
      </c>
      <c r="V512" s="142"/>
      <c r="W512" s="142"/>
      <c r="X512" s="142"/>
      <c r="Y512" s="142"/>
    </row>
    <row r="513" spans="7:25" ht="13.5">
      <c r="G513" s="177"/>
      <c r="H513" s="177"/>
      <c r="I513" s="161"/>
      <c r="J513" s="179"/>
      <c r="K513" s="179"/>
      <c r="L513" s="180"/>
      <c r="M513" s="183" t="s">
        <v>3209</v>
      </c>
      <c r="N513" s="182"/>
      <c r="O513" s="184"/>
      <c r="P513" s="203" t="e">
        <f>P511-P512</f>
        <v>#REF!</v>
      </c>
      <c r="Q513" s="203">
        <v>-288000</v>
      </c>
      <c r="R513" s="346">
        <v>-168000</v>
      </c>
      <c r="S513" s="128">
        <v>-216000</v>
      </c>
      <c r="T513" s="129">
        <f>T511-T512</f>
        <v>-204000</v>
      </c>
      <c r="U513" s="129">
        <f>U511-U512</f>
        <v>-156000</v>
      </c>
      <c r="V513" s="142"/>
      <c r="W513" s="142"/>
      <c r="X513" s="142"/>
      <c r="Y513" s="142"/>
    </row>
    <row r="514" spans="7:25" ht="13.5">
      <c r="G514" s="177"/>
      <c r="H514" s="177"/>
      <c r="I514" s="161"/>
      <c r="J514" s="179"/>
      <c r="K514" s="179"/>
      <c r="L514" s="180"/>
      <c r="M514" s="186" t="s">
        <v>3210</v>
      </c>
      <c r="N514" s="185"/>
      <c r="O514" s="187"/>
      <c r="P514" s="355">
        <f>P510/$M510</f>
        <v>0</v>
      </c>
      <c r="Q514" s="355">
        <v>0</v>
      </c>
      <c r="R514" s="356">
        <v>0.4166666666666667</v>
      </c>
      <c r="S514" s="189">
        <v>0.3076923076923077</v>
      </c>
      <c r="T514" s="156">
        <f>T510/$M510</f>
        <v>0.2916666666666667</v>
      </c>
      <c r="U514" s="156">
        <f>U510/$M510</f>
        <v>0.4583333333333333</v>
      </c>
      <c r="V514" s="142"/>
      <c r="W514" s="142"/>
      <c r="X514" s="142"/>
      <c r="Y514" s="142"/>
    </row>
    <row r="515" spans="7:25" ht="13.5">
      <c r="G515" s="177"/>
      <c r="H515" s="177"/>
      <c r="I515" s="161"/>
      <c r="J515" s="179"/>
      <c r="K515" s="179"/>
      <c r="L515" s="180"/>
      <c r="M515" s="180"/>
      <c r="N515" s="162"/>
      <c r="O515" s="164"/>
      <c r="P515" s="290"/>
      <c r="Q515" s="290"/>
      <c r="R515" s="347"/>
      <c r="S515" s="142"/>
      <c r="T515" s="142"/>
      <c r="U515" s="142"/>
      <c r="V515" s="142"/>
      <c r="W515" s="142"/>
      <c r="X515" s="142"/>
      <c r="Y515" s="142"/>
    </row>
    <row r="516" spans="1:26" ht="13.5">
      <c r="A516" s="24" t="s">
        <v>1850</v>
      </c>
      <c r="B516" s="161" t="s">
        <v>3176</v>
      </c>
      <c r="C516" s="94" t="s">
        <v>398</v>
      </c>
      <c r="D516" s="161">
        <v>2003</v>
      </c>
      <c r="E516" s="26" t="s">
        <v>1545</v>
      </c>
      <c r="F516" s="24" t="str">
        <f aca="true" t="shared" si="29" ref="F516:F533">CONCATENATE(C516,D516,E516)</f>
        <v>OB200301</v>
      </c>
      <c r="G516" s="213" t="s">
        <v>3450</v>
      </c>
      <c r="H516" s="213" t="s">
        <v>628</v>
      </c>
      <c r="I516" s="161" t="e">
        <f>VLOOKUP(A516,#REF!,6,FALSE)</f>
        <v>#REF!</v>
      </c>
      <c r="J516" s="161" t="s">
        <v>3176</v>
      </c>
      <c r="K516" s="161">
        <v>2003</v>
      </c>
      <c r="L516" s="162"/>
      <c r="M516" s="163"/>
      <c r="N516" s="162"/>
      <c r="O516" s="164"/>
      <c r="P516" s="399" t="e">
        <f>#REF!</f>
        <v>#REF!</v>
      </c>
      <c r="Q516" s="399">
        <v>0</v>
      </c>
      <c r="R516" s="314"/>
      <c r="S516" s="128">
        <v>12000</v>
      </c>
      <c r="T516" s="129"/>
      <c r="U516" s="129">
        <v>12000</v>
      </c>
      <c r="V516" s="129">
        <v>0</v>
      </c>
      <c r="W516" s="129">
        <v>0</v>
      </c>
      <c r="X516" s="129" t="s">
        <v>352</v>
      </c>
      <c r="Y516" s="129">
        <v>12000</v>
      </c>
      <c r="Z516" s="3" t="e">
        <f aca="true" t="shared" si="30" ref="Z516:Z533">IF(P516,12000)</f>
        <v>#REF!</v>
      </c>
    </row>
    <row r="517" spans="1:26" ht="13.5">
      <c r="A517" s="24" t="s">
        <v>1851</v>
      </c>
      <c r="B517" s="161" t="s">
        <v>3176</v>
      </c>
      <c r="C517" s="94" t="s">
        <v>398</v>
      </c>
      <c r="D517" s="161">
        <v>2003</v>
      </c>
      <c r="E517" s="26" t="s">
        <v>2262</v>
      </c>
      <c r="F517" s="24" t="str">
        <f t="shared" si="29"/>
        <v>OB200302</v>
      </c>
      <c r="G517" s="267" t="s">
        <v>3451</v>
      </c>
      <c r="H517" s="213" t="s">
        <v>629</v>
      </c>
      <c r="I517" s="161" t="e">
        <f>VLOOKUP(A517,#REF!,6,FALSE)</f>
        <v>#REF!</v>
      </c>
      <c r="J517" s="161" t="s">
        <v>3176</v>
      </c>
      <c r="K517" s="161">
        <v>2003</v>
      </c>
      <c r="L517" s="162"/>
      <c r="M517" s="166"/>
      <c r="N517" s="167"/>
      <c r="O517" s="192"/>
      <c r="P517" s="399" t="e">
        <f>#REF!</f>
        <v>#REF!</v>
      </c>
      <c r="Q517" s="399">
        <v>0</v>
      </c>
      <c r="R517" s="284"/>
      <c r="S517" s="128"/>
      <c r="T517" s="129"/>
      <c r="U517" s="129"/>
      <c r="V517" s="129" t="s">
        <v>352</v>
      </c>
      <c r="W517" s="129">
        <v>0</v>
      </c>
      <c r="X517" s="129">
        <v>0</v>
      </c>
      <c r="Y517" s="129" t="s">
        <v>352</v>
      </c>
      <c r="Z517" s="3" t="e">
        <f t="shared" si="30"/>
        <v>#REF!</v>
      </c>
    </row>
    <row r="518" spans="1:26" ht="13.5">
      <c r="A518" s="24" t="s">
        <v>1852</v>
      </c>
      <c r="B518" s="161" t="s">
        <v>3176</v>
      </c>
      <c r="C518" s="94" t="s">
        <v>398</v>
      </c>
      <c r="D518" s="161">
        <v>2003</v>
      </c>
      <c r="E518" s="26" t="s">
        <v>2264</v>
      </c>
      <c r="F518" s="24" t="str">
        <f t="shared" si="29"/>
        <v>OB200303</v>
      </c>
      <c r="G518" s="306" t="s">
        <v>3452</v>
      </c>
      <c r="H518" s="256" t="s">
        <v>609</v>
      </c>
      <c r="I518" s="161" t="e">
        <f>VLOOKUP(A518,#REF!,6,FALSE)</f>
        <v>#REF!</v>
      </c>
      <c r="J518" s="161" t="s">
        <v>3176</v>
      </c>
      <c r="K518" s="161">
        <v>2003</v>
      </c>
      <c r="L518" s="162"/>
      <c r="M518" s="163"/>
      <c r="N518" s="167" t="s">
        <v>45</v>
      </c>
      <c r="O518" s="192"/>
      <c r="P518" s="399" t="e">
        <f>#REF!</f>
        <v>#REF!</v>
      </c>
      <c r="Q518" s="399">
        <v>0</v>
      </c>
      <c r="R518" s="284">
        <v>12000</v>
      </c>
      <c r="S518" s="128">
        <v>12000</v>
      </c>
      <c r="T518" s="129">
        <v>12000</v>
      </c>
      <c r="U518" s="129">
        <v>12000</v>
      </c>
      <c r="V518" s="129">
        <v>12000</v>
      </c>
      <c r="W518" s="129">
        <v>12000</v>
      </c>
      <c r="X518" s="129">
        <v>12000</v>
      </c>
      <c r="Y518" s="129">
        <v>12000</v>
      </c>
      <c r="Z518" s="3" t="e">
        <f t="shared" si="30"/>
        <v>#REF!</v>
      </c>
    </row>
    <row r="519" spans="1:26" ht="13.5">
      <c r="A519" s="24" t="s">
        <v>1853</v>
      </c>
      <c r="B519" s="161" t="s">
        <v>3176</v>
      </c>
      <c r="C519" s="94" t="s">
        <v>398</v>
      </c>
      <c r="D519" s="161">
        <v>2003</v>
      </c>
      <c r="E519" s="26" t="s">
        <v>2266</v>
      </c>
      <c r="F519" s="24" t="str">
        <f t="shared" si="29"/>
        <v>OB200304</v>
      </c>
      <c r="G519" s="267" t="s">
        <v>3453</v>
      </c>
      <c r="H519" s="213" t="s">
        <v>630</v>
      </c>
      <c r="I519" s="161" t="e">
        <f>VLOOKUP(A519,#REF!,6,FALSE)</f>
        <v>#REF!</v>
      </c>
      <c r="J519" s="161" t="s">
        <v>3176</v>
      </c>
      <c r="K519" s="161">
        <v>2003</v>
      </c>
      <c r="L519" s="162"/>
      <c r="M519" s="163"/>
      <c r="N519" s="162"/>
      <c r="O519" s="164"/>
      <c r="P519" s="399" t="e">
        <f>#REF!</f>
        <v>#REF!</v>
      </c>
      <c r="Q519" s="399">
        <v>0</v>
      </c>
      <c r="R519" s="284"/>
      <c r="S519" s="128"/>
      <c r="T519" s="129"/>
      <c r="U519" s="129">
        <v>12000</v>
      </c>
      <c r="V519" s="129">
        <v>0</v>
      </c>
      <c r="W519" s="129">
        <v>0</v>
      </c>
      <c r="X519" s="129" t="s">
        <v>352</v>
      </c>
      <c r="Y519" s="129">
        <v>12000</v>
      </c>
      <c r="Z519" s="3" t="e">
        <f t="shared" si="30"/>
        <v>#REF!</v>
      </c>
    </row>
    <row r="520" spans="1:26" ht="13.5">
      <c r="A520" s="24" t="s">
        <v>1854</v>
      </c>
      <c r="B520" s="161" t="s">
        <v>3176</v>
      </c>
      <c r="C520" s="94" t="s">
        <v>398</v>
      </c>
      <c r="D520" s="161">
        <v>2003</v>
      </c>
      <c r="E520" s="26" t="s">
        <v>2268</v>
      </c>
      <c r="F520" s="24" t="str">
        <f t="shared" si="29"/>
        <v>OB200305</v>
      </c>
      <c r="G520" s="267" t="s">
        <v>3454</v>
      </c>
      <c r="H520" s="213" t="s">
        <v>631</v>
      </c>
      <c r="I520" s="161" t="e">
        <f>VLOOKUP(A520,#REF!,6,FALSE)</f>
        <v>#REF!</v>
      </c>
      <c r="J520" s="161" t="s">
        <v>3176</v>
      </c>
      <c r="K520" s="161">
        <v>2003</v>
      </c>
      <c r="L520" s="162"/>
      <c r="M520" s="163"/>
      <c r="N520" s="162"/>
      <c r="O520" s="164"/>
      <c r="P520" s="399" t="e">
        <f>#REF!</f>
        <v>#REF!</v>
      </c>
      <c r="Q520" s="399">
        <v>0</v>
      </c>
      <c r="R520" s="284"/>
      <c r="S520" s="128">
        <v>12000</v>
      </c>
      <c r="T520" s="129">
        <v>12000</v>
      </c>
      <c r="U520" s="129">
        <v>12000</v>
      </c>
      <c r="V520" s="129">
        <v>12000</v>
      </c>
      <c r="W520" s="129">
        <v>12000</v>
      </c>
      <c r="X520" s="129" t="s">
        <v>352</v>
      </c>
      <c r="Y520" s="129">
        <v>12000</v>
      </c>
      <c r="Z520" s="3" t="e">
        <f t="shared" si="30"/>
        <v>#REF!</v>
      </c>
    </row>
    <row r="521" spans="1:26" ht="13.5">
      <c r="A521" s="24" t="s">
        <v>1855</v>
      </c>
      <c r="B521" s="161" t="s">
        <v>3176</v>
      </c>
      <c r="C521" s="94" t="s">
        <v>398</v>
      </c>
      <c r="D521" s="161">
        <v>2003</v>
      </c>
      <c r="E521" s="26" t="s">
        <v>2270</v>
      </c>
      <c r="F521" s="24" t="str">
        <f t="shared" si="29"/>
        <v>OB200306</v>
      </c>
      <c r="G521" s="267" t="s">
        <v>3455</v>
      </c>
      <c r="H521" s="213" t="s">
        <v>632</v>
      </c>
      <c r="I521" s="161" t="e">
        <f>VLOOKUP(A521,#REF!,6,FALSE)</f>
        <v>#REF!</v>
      </c>
      <c r="J521" s="161" t="s">
        <v>3176</v>
      </c>
      <c r="K521" s="161">
        <v>2003</v>
      </c>
      <c r="L521" s="162"/>
      <c r="M521" s="163"/>
      <c r="N521" s="162"/>
      <c r="O521" s="164"/>
      <c r="P521" s="399" t="e">
        <f>#REF!</f>
        <v>#REF!</v>
      </c>
      <c r="Q521" s="399">
        <v>0</v>
      </c>
      <c r="R521" s="284"/>
      <c r="S521" s="128"/>
      <c r="T521" s="129"/>
      <c r="U521" s="129"/>
      <c r="V521" s="129" t="s">
        <v>352</v>
      </c>
      <c r="W521" s="129">
        <v>0</v>
      </c>
      <c r="X521" s="129">
        <v>0</v>
      </c>
      <c r="Y521" s="129" t="s">
        <v>352</v>
      </c>
      <c r="Z521" s="3" t="e">
        <f t="shared" si="30"/>
        <v>#REF!</v>
      </c>
    </row>
    <row r="522" spans="1:26" ht="13.5">
      <c r="A522" s="24" t="s">
        <v>1856</v>
      </c>
      <c r="B522" s="161" t="s">
        <v>3176</v>
      </c>
      <c r="C522" s="94" t="s">
        <v>398</v>
      </c>
      <c r="D522" s="161">
        <v>2003</v>
      </c>
      <c r="E522" s="26" t="s">
        <v>2271</v>
      </c>
      <c r="F522" s="24" t="str">
        <f t="shared" si="29"/>
        <v>OB200307</v>
      </c>
      <c r="G522" s="267" t="s">
        <v>3456</v>
      </c>
      <c r="H522" s="213" t="s">
        <v>633</v>
      </c>
      <c r="I522" s="161" t="e">
        <f>VLOOKUP(A522,#REF!,6,FALSE)</f>
        <v>#REF!</v>
      </c>
      <c r="J522" s="161" t="s">
        <v>3176</v>
      </c>
      <c r="K522" s="161">
        <v>2003</v>
      </c>
      <c r="L522" s="162"/>
      <c r="M522" s="163"/>
      <c r="N522" s="162"/>
      <c r="O522" s="164"/>
      <c r="P522" s="399" t="e">
        <f>#REF!</f>
        <v>#REF!</v>
      </c>
      <c r="Q522" s="399">
        <v>0</v>
      </c>
      <c r="R522" s="284"/>
      <c r="S522" s="128"/>
      <c r="T522" s="129"/>
      <c r="U522" s="129"/>
      <c r="V522" s="129" t="s">
        <v>352</v>
      </c>
      <c r="W522" s="129">
        <v>0</v>
      </c>
      <c r="X522" s="129">
        <v>0</v>
      </c>
      <c r="Y522" s="129" t="s">
        <v>352</v>
      </c>
      <c r="Z522" s="3" t="e">
        <f t="shared" si="30"/>
        <v>#REF!</v>
      </c>
    </row>
    <row r="523" spans="1:26" ht="13.5">
      <c r="A523" s="24" t="s">
        <v>1857</v>
      </c>
      <c r="B523" s="161" t="s">
        <v>3176</v>
      </c>
      <c r="C523" s="94" t="s">
        <v>398</v>
      </c>
      <c r="D523" s="161">
        <v>2003</v>
      </c>
      <c r="E523" s="26" t="s">
        <v>2272</v>
      </c>
      <c r="F523" s="24" t="str">
        <f t="shared" si="29"/>
        <v>OB200308</v>
      </c>
      <c r="G523" s="213" t="s">
        <v>3457</v>
      </c>
      <c r="H523" s="213" t="s">
        <v>634</v>
      </c>
      <c r="I523" s="161" t="e">
        <f>VLOOKUP(A523,#REF!,6,FALSE)</f>
        <v>#REF!</v>
      </c>
      <c r="J523" s="161" t="s">
        <v>3176</v>
      </c>
      <c r="K523" s="161">
        <v>2003</v>
      </c>
      <c r="L523" s="162"/>
      <c r="M523" s="163"/>
      <c r="N523" s="162"/>
      <c r="O523" s="164"/>
      <c r="P523" s="399" t="e">
        <f>#REF!</f>
        <v>#REF!</v>
      </c>
      <c r="Q523" s="399">
        <v>0</v>
      </c>
      <c r="R523" s="284"/>
      <c r="S523" s="128"/>
      <c r="T523" s="129"/>
      <c r="U523" s="129"/>
      <c r="V523" s="129" t="s">
        <v>352</v>
      </c>
      <c r="W523" s="129">
        <v>0</v>
      </c>
      <c r="X523" s="129">
        <v>0</v>
      </c>
      <c r="Y523" s="129" t="s">
        <v>352</v>
      </c>
      <c r="Z523" s="3" t="e">
        <f t="shared" si="30"/>
        <v>#REF!</v>
      </c>
    </row>
    <row r="524" spans="1:26" ht="13.5">
      <c r="A524" s="24" t="s">
        <v>1858</v>
      </c>
      <c r="B524" s="161" t="s">
        <v>3176</v>
      </c>
      <c r="C524" s="94" t="s">
        <v>398</v>
      </c>
      <c r="D524" s="161">
        <v>2003</v>
      </c>
      <c r="E524" s="26" t="s">
        <v>2273</v>
      </c>
      <c r="F524" s="24" t="str">
        <f t="shared" si="29"/>
        <v>OB200309</v>
      </c>
      <c r="G524" s="213" t="s">
        <v>3458</v>
      </c>
      <c r="H524" s="213" t="s">
        <v>635</v>
      </c>
      <c r="I524" s="161" t="e">
        <f>VLOOKUP(A524,#REF!,6,FALSE)</f>
        <v>#REF!</v>
      </c>
      <c r="J524" s="161" t="s">
        <v>3176</v>
      </c>
      <c r="K524" s="161">
        <v>2003</v>
      </c>
      <c r="L524" s="162"/>
      <c r="M524" s="163"/>
      <c r="N524" s="162"/>
      <c r="O524" s="164" t="s">
        <v>3459</v>
      </c>
      <c r="P524" s="399" t="e">
        <f>#REF!</f>
        <v>#REF!</v>
      </c>
      <c r="Q524" s="399">
        <v>0</v>
      </c>
      <c r="R524" s="284">
        <v>12000</v>
      </c>
      <c r="S524" s="128"/>
      <c r="T524" s="129">
        <v>12000</v>
      </c>
      <c r="U524" s="129">
        <v>12000</v>
      </c>
      <c r="V524" s="129">
        <v>0</v>
      </c>
      <c r="W524" s="129">
        <v>0</v>
      </c>
      <c r="X524" s="129" t="s">
        <v>352</v>
      </c>
      <c r="Y524" s="129">
        <v>12000</v>
      </c>
      <c r="Z524" s="3" t="e">
        <f t="shared" si="30"/>
        <v>#REF!</v>
      </c>
    </row>
    <row r="525" spans="1:26" ht="13.5">
      <c r="A525" s="24" t="s">
        <v>1859</v>
      </c>
      <c r="B525" s="161" t="s">
        <v>3176</v>
      </c>
      <c r="C525" s="94" t="s">
        <v>398</v>
      </c>
      <c r="D525" s="161">
        <v>2003</v>
      </c>
      <c r="E525" s="26" t="s">
        <v>2274</v>
      </c>
      <c r="F525" s="24" t="str">
        <f t="shared" si="29"/>
        <v>OB200310</v>
      </c>
      <c r="G525" s="267" t="s">
        <v>3460</v>
      </c>
      <c r="H525" s="213" t="s">
        <v>636</v>
      </c>
      <c r="I525" s="161" t="e">
        <f>VLOOKUP(A525,#REF!,6,FALSE)</f>
        <v>#REF!</v>
      </c>
      <c r="J525" s="161" t="s">
        <v>3176</v>
      </c>
      <c r="K525" s="161">
        <v>2003</v>
      </c>
      <c r="L525" s="162"/>
      <c r="M525" s="163"/>
      <c r="N525" s="162"/>
      <c r="O525" s="164"/>
      <c r="P525" s="399" t="e">
        <f>#REF!</f>
        <v>#REF!</v>
      </c>
      <c r="Q525" s="399">
        <v>0</v>
      </c>
      <c r="R525" s="284"/>
      <c r="S525" s="128"/>
      <c r="T525" s="129"/>
      <c r="U525" s="129"/>
      <c r="V525" s="129" t="s">
        <v>352</v>
      </c>
      <c r="W525" s="129">
        <v>0</v>
      </c>
      <c r="X525" s="129">
        <v>0</v>
      </c>
      <c r="Y525" s="129" t="s">
        <v>352</v>
      </c>
      <c r="Z525" s="3" t="e">
        <f t="shared" si="30"/>
        <v>#REF!</v>
      </c>
    </row>
    <row r="526" spans="1:26" ht="13.5">
      <c r="A526" s="24" t="s">
        <v>1860</v>
      </c>
      <c r="B526" s="161" t="s">
        <v>3176</v>
      </c>
      <c r="C526" s="94" t="s">
        <v>398</v>
      </c>
      <c r="D526" s="161">
        <v>2003</v>
      </c>
      <c r="E526" s="26" t="s">
        <v>2275</v>
      </c>
      <c r="F526" s="24" t="str">
        <f t="shared" si="29"/>
        <v>OB200311</v>
      </c>
      <c r="G526" s="267" t="s">
        <v>3461</v>
      </c>
      <c r="H526" s="213" t="s">
        <v>637</v>
      </c>
      <c r="I526" s="161" t="e">
        <f>VLOOKUP(A526,#REF!,6,FALSE)</f>
        <v>#REF!</v>
      </c>
      <c r="J526" s="161" t="s">
        <v>3176</v>
      </c>
      <c r="K526" s="161">
        <v>2003</v>
      </c>
      <c r="L526" s="162"/>
      <c r="M526" s="163"/>
      <c r="N526" s="162"/>
      <c r="O526" s="164"/>
      <c r="P526" s="399" t="e">
        <f>#REF!</f>
        <v>#REF!</v>
      </c>
      <c r="Q526" s="399">
        <v>0</v>
      </c>
      <c r="R526" s="284"/>
      <c r="S526" s="128"/>
      <c r="T526" s="129"/>
      <c r="U526" s="129"/>
      <c r="V526" s="129">
        <v>0</v>
      </c>
      <c r="W526" s="129">
        <v>0</v>
      </c>
      <c r="X526" s="129" t="s">
        <v>352</v>
      </c>
      <c r="Y526" s="129">
        <v>12000</v>
      </c>
      <c r="Z526" s="3" t="e">
        <f t="shared" si="30"/>
        <v>#REF!</v>
      </c>
    </row>
    <row r="527" spans="1:26" ht="13.5">
      <c r="A527" s="24" t="s">
        <v>1861</v>
      </c>
      <c r="B527" s="161" t="s">
        <v>3176</v>
      </c>
      <c r="C527" s="94" t="s">
        <v>398</v>
      </c>
      <c r="D527" s="161">
        <v>2003</v>
      </c>
      <c r="E527" s="26" t="s">
        <v>2276</v>
      </c>
      <c r="F527" s="24" t="str">
        <f t="shared" si="29"/>
        <v>OB200312</v>
      </c>
      <c r="G527" s="267" t="s">
        <v>3462</v>
      </c>
      <c r="H527" s="213" t="s">
        <v>638</v>
      </c>
      <c r="I527" s="161" t="e">
        <f>VLOOKUP(A527,#REF!,6,FALSE)</f>
        <v>#REF!</v>
      </c>
      <c r="J527" s="161" t="s">
        <v>3176</v>
      </c>
      <c r="K527" s="161">
        <v>2003</v>
      </c>
      <c r="L527" s="162"/>
      <c r="M527" s="163"/>
      <c r="N527" s="162"/>
      <c r="O527" s="164"/>
      <c r="P527" s="399" t="e">
        <f>#REF!</f>
        <v>#REF!</v>
      </c>
      <c r="Q527" s="399">
        <v>0</v>
      </c>
      <c r="R527" s="284"/>
      <c r="S527" s="128"/>
      <c r="T527" s="129"/>
      <c r="U527" s="129"/>
      <c r="V527" s="129" t="s">
        <v>352</v>
      </c>
      <c r="W527" s="129">
        <v>0</v>
      </c>
      <c r="X527" s="129">
        <v>0</v>
      </c>
      <c r="Y527" s="129" t="s">
        <v>352</v>
      </c>
      <c r="Z527" s="3" t="e">
        <f t="shared" si="30"/>
        <v>#REF!</v>
      </c>
    </row>
    <row r="528" spans="1:26" ht="13.5">
      <c r="A528" s="24" t="s">
        <v>1862</v>
      </c>
      <c r="B528" s="161" t="s">
        <v>3176</v>
      </c>
      <c r="C528" s="94" t="s">
        <v>398</v>
      </c>
      <c r="D528" s="161">
        <v>2003</v>
      </c>
      <c r="E528" s="26" t="s">
        <v>2277</v>
      </c>
      <c r="F528" s="24" t="str">
        <f t="shared" si="29"/>
        <v>OB200313</v>
      </c>
      <c r="G528" s="267" t="s">
        <v>3463</v>
      </c>
      <c r="H528" s="213" t="s">
        <v>639</v>
      </c>
      <c r="I528" s="161" t="e">
        <f>VLOOKUP(A528,#REF!,6,FALSE)</f>
        <v>#REF!</v>
      </c>
      <c r="J528" s="161" t="s">
        <v>3176</v>
      </c>
      <c r="K528" s="161">
        <v>2003</v>
      </c>
      <c r="L528" s="162"/>
      <c r="M528" s="163"/>
      <c r="N528" s="162"/>
      <c r="O528" s="164"/>
      <c r="P528" s="399" t="e">
        <f>#REF!</f>
        <v>#REF!</v>
      </c>
      <c r="Q528" s="399">
        <v>0</v>
      </c>
      <c r="R528" s="284"/>
      <c r="S528" s="128"/>
      <c r="T528" s="129"/>
      <c r="U528" s="129"/>
      <c r="V528" s="129" t="s">
        <v>352</v>
      </c>
      <c r="W528" s="129">
        <v>0</v>
      </c>
      <c r="X528" s="129">
        <v>0</v>
      </c>
      <c r="Y528" s="129" t="s">
        <v>352</v>
      </c>
      <c r="Z528" s="3" t="e">
        <f t="shared" si="30"/>
        <v>#REF!</v>
      </c>
    </row>
    <row r="529" spans="1:26" ht="13.5">
      <c r="A529" s="24" t="s">
        <v>1863</v>
      </c>
      <c r="B529" s="161" t="s">
        <v>3176</v>
      </c>
      <c r="C529" s="94" t="s">
        <v>398</v>
      </c>
      <c r="D529" s="161">
        <v>2003</v>
      </c>
      <c r="E529" s="26" t="s">
        <v>2278</v>
      </c>
      <c r="F529" s="24" t="str">
        <f t="shared" si="29"/>
        <v>OB200314</v>
      </c>
      <c r="G529" s="267" t="s">
        <v>3464</v>
      </c>
      <c r="H529" s="213" t="s">
        <v>640</v>
      </c>
      <c r="I529" s="161" t="e">
        <f>VLOOKUP(A529,#REF!,6,FALSE)</f>
        <v>#REF!</v>
      </c>
      <c r="J529" s="161" t="s">
        <v>3176</v>
      </c>
      <c r="K529" s="161">
        <v>2003</v>
      </c>
      <c r="L529" s="162"/>
      <c r="M529" s="163"/>
      <c r="N529" s="162"/>
      <c r="O529" s="164"/>
      <c r="P529" s="399" t="e">
        <f>#REF!</f>
        <v>#REF!</v>
      </c>
      <c r="Q529" s="399">
        <v>0</v>
      </c>
      <c r="R529" s="284"/>
      <c r="S529" s="128"/>
      <c r="T529" s="129"/>
      <c r="U529" s="129"/>
      <c r="V529" s="129" t="s">
        <v>352</v>
      </c>
      <c r="W529" s="129">
        <v>0</v>
      </c>
      <c r="X529" s="129">
        <v>0</v>
      </c>
      <c r="Y529" s="129" t="s">
        <v>352</v>
      </c>
      <c r="Z529" s="3" t="e">
        <f t="shared" si="30"/>
        <v>#REF!</v>
      </c>
    </row>
    <row r="530" spans="1:26" ht="13.5">
      <c r="A530" s="24" t="s">
        <v>1864</v>
      </c>
      <c r="B530" s="161" t="s">
        <v>3176</v>
      </c>
      <c r="C530" s="94" t="s">
        <v>398</v>
      </c>
      <c r="D530" s="161">
        <v>2003</v>
      </c>
      <c r="E530" s="26" t="s">
        <v>2279</v>
      </c>
      <c r="F530" s="24" t="str">
        <f t="shared" si="29"/>
        <v>OB200315</v>
      </c>
      <c r="G530" s="267" t="s">
        <v>3465</v>
      </c>
      <c r="H530" s="213" t="s">
        <v>641</v>
      </c>
      <c r="I530" s="161" t="e">
        <f>VLOOKUP(A530,#REF!,6,FALSE)</f>
        <v>#REF!</v>
      </c>
      <c r="J530" s="161" t="s">
        <v>3176</v>
      </c>
      <c r="K530" s="161">
        <v>2003</v>
      </c>
      <c r="L530" s="162"/>
      <c r="M530" s="163"/>
      <c r="N530" s="162"/>
      <c r="O530" s="164"/>
      <c r="P530" s="399" t="e">
        <f>#REF!</f>
        <v>#REF!</v>
      </c>
      <c r="Q530" s="399">
        <v>0</v>
      </c>
      <c r="R530" s="284"/>
      <c r="S530" s="128"/>
      <c r="T530" s="129"/>
      <c r="U530" s="129"/>
      <c r="V530" s="129">
        <v>0</v>
      </c>
      <c r="W530" s="129" t="s">
        <v>352</v>
      </c>
      <c r="X530" s="129">
        <v>12000</v>
      </c>
      <c r="Y530" s="129" t="s">
        <v>352</v>
      </c>
      <c r="Z530" s="3" t="e">
        <f t="shared" si="30"/>
        <v>#REF!</v>
      </c>
    </row>
    <row r="531" spans="1:26" ht="13.5">
      <c r="A531" s="24" t="s">
        <v>1865</v>
      </c>
      <c r="B531" s="161" t="s">
        <v>3176</v>
      </c>
      <c r="C531" s="94" t="s">
        <v>398</v>
      </c>
      <c r="D531" s="161">
        <v>2003</v>
      </c>
      <c r="E531" s="26" t="s">
        <v>2280</v>
      </c>
      <c r="F531" s="24" t="str">
        <f t="shared" si="29"/>
        <v>OB200316</v>
      </c>
      <c r="G531" s="358" t="s">
        <v>515</v>
      </c>
      <c r="H531" s="358" t="s">
        <v>642</v>
      </c>
      <c r="I531" s="161" t="e">
        <f>VLOOKUP(A531,#REF!,6,FALSE)</f>
        <v>#REF!</v>
      </c>
      <c r="J531" s="161" t="s">
        <v>3176</v>
      </c>
      <c r="K531" s="161">
        <v>2003</v>
      </c>
      <c r="L531" s="162"/>
      <c r="M531" s="163"/>
      <c r="N531" s="162"/>
      <c r="O531" s="164"/>
      <c r="P531" s="399" t="e">
        <f>#REF!</f>
        <v>#REF!</v>
      </c>
      <c r="Q531" s="399">
        <v>0</v>
      </c>
      <c r="R531" s="284"/>
      <c r="S531" s="128"/>
      <c r="T531" s="129"/>
      <c r="U531" s="129">
        <v>12000</v>
      </c>
      <c r="V531" s="129" t="s">
        <v>352</v>
      </c>
      <c r="W531" s="129">
        <v>0</v>
      </c>
      <c r="X531" s="129">
        <v>0</v>
      </c>
      <c r="Y531" s="129">
        <v>0</v>
      </c>
      <c r="Z531" s="3" t="e">
        <f t="shared" si="30"/>
        <v>#REF!</v>
      </c>
    </row>
    <row r="532" spans="1:26" ht="13.5">
      <c r="A532" s="24" t="s">
        <v>1866</v>
      </c>
      <c r="B532" s="161" t="s">
        <v>3176</v>
      </c>
      <c r="C532" s="94" t="s">
        <v>398</v>
      </c>
      <c r="D532" s="161">
        <v>2003</v>
      </c>
      <c r="E532" s="26" t="s">
        <v>2281</v>
      </c>
      <c r="F532" s="24" t="str">
        <f t="shared" si="29"/>
        <v>OB200317</v>
      </c>
      <c r="G532" s="267" t="s">
        <v>3466</v>
      </c>
      <c r="H532" s="213" t="s">
        <v>485</v>
      </c>
      <c r="I532" s="161" t="e">
        <f>VLOOKUP(A532,#REF!,6,FALSE)</f>
        <v>#REF!</v>
      </c>
      <c r="J532" s="161" t="s">
        <v>3176</v>
      </c>
      <c r="K532" s="161">
        <v>2003</v>
      </c>
      <c r="L532" s="162"/>
      <c r="M532" s="163"/>
      <c r="N532" s="162"/>
      <c r="O532" s="164"/>
      <c r="P532" s="399" t="e">
        <f>#REF!</f>
        <v>#REF!</v>
      </c>
      <c r="Q532" s="399">
        <v>0</v>
      </c>
      <c r="R532" s="284"/>
      <c r="S532" s="128"/>
      <c r="T532" s="129"/>
      <c r="U532" s="129"/>
      <c r="V532" s="129" t="s">
        <v>352</v>
      </c>
      <c r="W532" s="129">
        <v>0</v>
      </c>
      <c r="X532" s="129">
        <v>0</v>
      </c>
      <c r="Y532" s="129" t="s">
        <v>352</v>
      </c>
      <c r="Z532" s="3" t="e">
        <f t="shared" si="30"/>
        <v>#REF!</v>
      </c>
    </row>
    <row r="533" spans="1:26" ht="13.5">
      <c r="A533" s="24" t="s">
        <v>1867</v>
      </c>
      <c r="B533" s="161" t="s">
        <v>3176</v>
      </c>
      <c r="C533" s="94" t="s">
        <v>398</v>
      </c>
      <c r="D533" s="161">
        <v>2003</v>
      </c>
      <c r="E533" s="26" t="s">
        <v>2282</v>
      </c>
      <c r="F533" s="24" t="str">
        <f t="shared" si="29"/>
        <v>OB200318</v>
      </c>
      <c r="G533" s="267" t="s">
        <v>3467</v>
      </c>
      <c r="H533" s="213" t="s">
        <v>1063</v>
      </c>
      <c r="I533" s="161" t="e">
        <f>VLOOKUP(A533,#REF!,6,FALSE)</f>
        <v>#REF!</v>
      </c>
      <c r="J533" s="161" t="s">
        <v>3176</v>
      </c>
      <c r="K533" s="161">
        <v>2003</v>
      </c>
      <c r="L533" s="162"/>
      <c r="M533" s="163"/>
      <c r="N533" s="162"/>
      <c r="O533" s="164"/>
      <c r="P533" s="399" t="e">
        <f>#REF!</f>
        <v>#REF!</v>
      </c>
      <c r="Q533" s="399">
        <v>0</v>
      </c>
      <c r="R533" s="298"/>
      <c r="S533" s="128"/>
      <c r="T533" s="129"/>
      <c r="U533" s="129"/>
      <c r="V533" s="129">
        <v>12000</v>
      </c>
      <c r="W533" s="129">
        <v>12000</v>
      </c>
      <c r="X533" s="129">
        <v>12000</v>
      </c>
      <c r="Y533" s="129">
        <v>12000</v>
      </c>
      <c r="Z533" s="3" t="e">
        <f t="shared" si="30"/>
        <v>#REF!</v>
      </c>
    </row>
    <row r="534" spans="1:25" ht="13.5">
      <c r="A534" s="6"/>
      <c r="B534" s="6"/>
      <c r="C534" s="6"/>
      <c r="D534" s="6"/>
      <c r="E534" s="38"/>
      <c r="F534" s="6"/>
      <c r="G534" s="168">
        <f>COUNTA(G516:G533)</f>
        <v>18</v>
      </c>
      <c r="H534" s="168"/>
      <c r="I534" s="161"/>
      <c r="J534" s="170"/>
      <c r="K534" s="170"/>
      <c r="L534" s="171">
        <f>COUNTA(L516:L533)</f>
        <v>0</v>
      </c>
      <c r="M534" s="336">
        <f>COUNTA(M516:M533)</f>
        <v>0</v>
      </c>
      <c r="N534" s="272">
        <f>COUNTA(N516:N533)</f>
        <v>1</v>
      </c>
      <c r="O534" s="309"/>
      <c r="P534" s="310"/>
      <c r="Q534" s="310"/>
      <c r="R534" s="359"/>
      <c r="S534" s="129"/>
      <c r="T534" s="129"/>
      <c r="U534" s="129"/>
      <c r="V534" s="207"/>
      <c r="W534" s="207"/>
      <c r="X534" s="207"/>
      <c r="Y534" s="207"/>
    </row>
    <row r="535" spans="7:25" ht="13.5">
      <c r="G535" s="179"/>
      <c r="H535" s="179"/>
      <c r="I535" s="161"/>
      <c r="J535" s="179"/>
      <c r="K535" s="179"/>
      <c r="L535" s="179"/>
      <c r="M535" s="173">
        <f>COUNTA(G516:G533)-COUNTA(L516:L533)</f>
        <v>18</v>
      </c>
      <c r="N535" s="172"/>
      <c r="O535" s="174"/>
      <c r="P535" s="141">
        <f>COUNTIF(P516:P533,12000)</f>
        <v>0</v>
      </c>
      <c r="Q535" s="141">
        <v>0</v>
      </c>
      <c r="R535" s="141">
        <v>2</v>
      </c>
      <c r="S535" s="141">
        <v>3</v>
      </c>
      <c r="T535" s="141">
        <f>COUNTA(T516:T533)</f>
        <v>3</v>
      </c>
      <c r="U535" s="141">
        <f>COUNTA(U516:U533)</f>
        <v>6</v>
      </c>
      <c r="V535" s="142"/>
      <c r="W535" s="142"/>
      <c r="X535" s="142"/>
      <c r="Y535" s="142"/>
    </row>
    <row r="536" spans="7:25" ht="13.5">
      <c r="G536" s="177"/>
      <c r="H536" s="177"/>
      <c r="I536" s="161"/>
      <c r="J536" s="179"/>
      <c r="K536" s="179"/>
      <c r="L536" s="180"/>
      <c r="M536" s="166" t="s">
        <v>2805</v>
      </c>
      <c r="N536" s="167"/>
      <c r="O536" s="181"/>
      <c r="P536" s="181" t="e">
        <f>SUM(P516:P533)</f>
        <v>#REF!</v>
      </c>
      <c r="Q536" s="181">
        <v>0</v>
      </c>
      <c r="R536" s="129">
        <v>24000</v>
      </c>
      <c r="S536" s="129">
        <v>36000</v>
      </c>
      <c r="T536" s="129">
        <f>SUM(T516:T533)</f>
        <v>36000</v>
      </c>
      <c r="U536" s="129">
        <f>SUM(U516:U533)</f>
        <v>72000</v>
      </c>
      <c r="V536" s="142"/>
      <c r="W536" s="142"/>
      <c r="X536" s="142"/>
      <c r="Y536" s="142"/>
    </row>
    <row r="537" spans="7:25" ht="13.5">
      <c r="G537" s="177"/>
      <c r="H537" s="177"/>
      <c r="I537" s="161"/>
      <c r="J537" s="179"/>
      <c r="K537" s="179"/>
      <c r="L537" s="180"/>
      <c r="M537" s="166" t="s">
        <v>2806</v>
      </c>
      <c r="N537" s="167"/>
      <c r="O537" s="181"/>
      <c r="P537" s="181">
        <f>$M535*12000</f>
        <v>216000</v>
      </c>
      <c r="Q537" s="181">
        <v>216000</v>
      </c>
      <c r="R537" s="129">
        <v>216000</v>
      </c>
      <c r="S537" s="129">
        <v>204000</v>
      </c>
      <c r="T537" s="129">
        <f>$M535*12000</f>
        <v>216000</v>
      </c>
      <c r="U537" s="129">
        <f>$M535*12000</f>
        <v>216000</v>
      </c>
      <c r="V537" s="142"/>
      <c r="W537" s="142"/>
      <c r="X537" s="142"/>
      <c r="Y537" s="142"/>
    </row>
    <row r="538" spans="7:25" ht="13.5">
      <c r="G538" s="177"/>
      <c r="H538" s="177"/>
      <c r="I538" s="161"/>
      <c r="J538" s="179"/>
      <c r="K538" s="179"/>
      <c r="L538" s="180"/>
      <c r="M538" s="183" t="s">
        <v>3209</v>
      </c>
      <c r="N538" s="182"/>
      <c r="O538" s="184"/>
      <c r="P538" s="184" t="e">
        <f>P536-P537</f>
        <v>#REF!</v>
      </c>
      <c r="Q538" s="184">
        <v>-216000</v>
      </c>
      <c r="R538" s="129">
        <v>-192000</v>
      </c>
      <c r="S538" s="129">
        <v>-168000</v>
      </c>
      <c r="T538" s="129">
        <f>T536-T537</f>
        <v>-180000</v>
      </c>
      <c r="U538" s="129">
        <f>U536-U537</f>
        <v>-144000</v>
      </c>
      <c r="V538" s="142"/>
      <c r="W538" s="142"/>
      <c r="X538" s="142"/>
      <c r="Y538" s="142"/>
    </row>
    <row r="539" spans="7:25" ht="13.5">
      <c r="G539" s="177"/>
      <c r="H539" s="177"/>
      <c r="I539" s="161"/>
      <c r="J539" s="179"/>
      <c r="K539" s="179"/>
      <c r="L539" s="180"/>
      <c r="M539" s="186" t="s">
        <v>3210</v>
      </c>
      <c r="N539" s="185"/>
      <c r="O539" s="187"/>
      <c r="P539" s="233">
        <f>P535/$M535</f>
        <v>0</v>
      </c>
      <c r="Q539" s="233">
        <v>0</v>
      </c>
      <c r="R539" s="369">
        <v>0.1111111111111111</v>
      </c>
      <c r="S539" s="156">
        <v>0.17647058823529413</v>
      </c>
      <c r="T539" s="156">
        <f>T535/$M535</f>
        <v>0.16666666666666666</v>
      </c>
      <c r="U539" s="156">
        <f>U535/$M535</f>
        <v>0.3333333333333333</v>
      </c>
      <c r="V539" s="142"/>
      <c r="W539" s="142"/>
      <c r="X539" s="142"/>
      <c r="Y539" s="142"/>
    </row>
    <row r="540" spans="7:25" ht="13.5">
      <c r="G540" s="177"/>
      <c r="H540" s="177"/>
      <c r="I540" s="161"/>
      <c r="J540" s="179"/>
      <c r="K540" s="179"/>
      <c r="L540" s="180"/>
      <c r="M540" s="180"/>
      <c r="N540" s="162"/>
      <c r="O540" s="164"/>
      <c r="P540" s="290"/>
      <c r="Q540" s="290"/>
      <c r="R540" s="370"/>
      <c r="S540" s="142"/>
      <c r="T540" s="142"/>
      <c r="U540" s="142"/>
      <c r="V540" s="142"/>
      <c r="W540" s="142"/>
      <c r="X540" s="142"/>
      <c r="Y540" s="142"/>
    </row>
    <row r="541" spans="1:26" ht="13.5">
      <c r="A541" s="24" t="s">
        <v>1868</v>
      </c>
      <c r="B541" s="161" t="s">
        <v>2557</v>
      </c>
      <c r="C541" s="94" t="s">
        <v>398</v>
      </c>
      <c r="D541" s="161">
        <v>2004</v>
      </c>
      <c r="E541" s="26" t="s">
        <v>1545</v>
      </c>
      <c r="F541" s="24" t="str">
        <f aca="true" t="shared" si="31" ref="F541:F562">CONCATENATE(C541,D541,E541)</f>
        <v>OB200401</v>
      </c>
      <c r="G541" s="306" t="s">
        <v>2556</v>
      </c>
      <c r="H541" s="256" t="s">
        <v>3212</v>
      </c>
      <c r="I541" s="161" t="e">
        <f>VLOOKUP(A541,#REF!,6,FALSE)</f>
        <v>#REF!</v>
      </c>
      <c r="J541" s="161" t="s">
        <v>2557</v>
      </c>
      <c r="K541" s="161">
        <v>2004</v>
      </c>
      <c r="L541" s="162"/>
      <c r="M541" s="163"/>
      <c r="N541" s="162"/>
      <c r="O541" s="164"/>
      <c r="P541" s="399" t="e">
        <f>#REF!</f>
        <v>#REF!</v>
      </c>
      <c r="Q541" s="399">
        <v>0</v>
      </c>
      <c r="R541" s="269">
        <v>12000</v>
      </c>
      <c r="S541" s="128"/>
      <c r="T541" s="129"/>
      <c r="U541" s="129"/>
      <c r="V541" s="129">
        <v>0</v>
      </c>
      <c r="W541" s="129">
        <v>0</v>
      </c>
      <c r="X541" s="129" t="s">
        <v>352</v>
      </c>
      <c r="Y541" s="129">
        <v>12000</v>
      </c>
      <c r="Z541" s="3" t="e">
        <f aca="true" t="shared" si="32" ref="Z541:Z562">IF(P541,12000)</f>
        <v>#REF!</v>
      </c>
    </row>
    <row r="542" spans="1:26" ht="13.5">
      <c r="A542" s="24" t="s">
        <v>1869</v>
      </c>
      <c r="B542" s="161" t="s">
        <v>2557</v>
      </c>
      <c r="C542" s="94" t="s">
        <v>398</v>
      </c>
      <c r="D542" s="161">
        <v>2004</v>
      </c>
      <c r="E542" s="26" t="s">
        <v>2262</v>
      </c>
      <c r="F542" s="24" t="str">
        <f t="shared" si="31"/>
        <v>OB200402</v>
      </c>
      <c r="G542" s="267" t="s">
        <v>2558</v>
      </c>
      <c r="H542" s="213" t="s">
        <v>3468</v>
      </c>
      <c r="I542" s="161" t="e">
        <f>VLOOKUP(A542,#REF!,6,FALSE)</f>
        <v>#REF!</v>
      </c>
      <c r="J542" s="161" t="s">
        <v>2557</v>
      </c>
      <c r="K542" s="161">
        <v>2004</v>
      </c>
      <c r="L542" s="162"/>
      <c r="M542" s="163"/>
      <c r="N542" s="162"/>
      <c r="O542" s="164"/>
      <c r="P542" s="399" t="e">
        <f>#REF!</f>
        <v>#REF!</v>
      </c>
      <c r="Q542" s="399">
        <v>0</v>
      </c>
      <c r="R542" s="284"/>
      <c r="S542" s="128"/>
      <c r="T542" s="129"/>
      <c r="U542" s="129"/>
      <c r="V542" s="129">
        <v>0</v>
      </c>
      <c r="W542" s="129">
        <v>0</v>
      </c>
      <c r="X542" s="129" t="s">
        <v>352</v>
      </c>
      <c r="Y542" s="129">
        <v>12000</v>
      </c>
      <c r="Z542" s="3" t="e">
        <f t="shared" si="32"/>
        <v>#REF!</v>
      </c>
    </row>
    <row r="543" spans="1:26" ht="13.5">
      <c r="A543" s="24" t="s">
        <v>1870</v>
      </c>
      <c r="B543" s="161" t="s">
        <v>2557</v>
      </c>
      <c r="C543" s="94" t="s">
        <v>398</v>
      </c>
      <c r="D543" s="161">
        <v>2004</v>
      </c>
      <c r="E543" s="26" t="s">
        <v>2264</v>
      </c>
      <c r="F543" s="24" t="str">
        <f t="shared" si="31"/>
        <v>OB200403</v>
      </c>
      <c r="G543" s="267" t="s">
        <v>2560</v>
      </c>
      <c r="H543" s="213" t="s">
        <v>3469</v>
      </c>
      <c r="I543" s="161" t="e">
        <f>VLOOKUP(A543,#REF!,6,FALSE)</f>
        <v>#REF!</v>
      </c>
      <c r="J543" s="161" t="s">
        <v>2557</v>
      </c>
      <c r="K543" s="161">
        <v>2004</v>
      </c>
      <c r="L543" s="162"/>
      <c r="M543" s="163"/>
      <c r="N543" s="162"/>
      <c r="O543" s="164"/>
      <c r="P543" s="399" t="e">
        <f>#REF!</f>
        <v>#REF!</v>
      </c>
      <c r="Q543" s="399">
        <v>0</v>
      </c>
      <c r="R543" s="284"/>
      <c r="S543" s="128"/>
      <c r="T543" s="129"/>
      <c r="U543" s="129"/>
      <c r="V543" s="129" t="s">
        <v>352</v>
      </c>
      <c r="W543" s="129">
        <v>12000</v>
      </c>
      <c r="X543" s="129">
        <v>12000</v>
      </c>
      <c r="Y543" s="129">
        <v>12000</v>
      </c>
      <c r="Z543" s="3" t="e">
        <f t="shared" si="32"/>
        <v>#REF!</v>
      </c>
    </row>
    <row r="544" spans="1:26" ht="13.5">
      <c r="A544" s="24" t="s">
        <v>1871</v>
      </c>
      <c r="B544" s="161" t="s">
        <v>2557</v>
      </c>
      <c r="C544" s="94" t="s">
        <v>398</v>
      </c>
      <c r="D544" s="161">
        <v>2004</v>
      </c>
      <c r="E544" s="26" t="s">
        <v>2266</v>
      </c>
      <c r="F544" s="24" t="str">
        <f t="shared" si="31"/>
        <v>OB200404</v>
      </c>
      <c r="G544" s="267" t="s">
        <v>2562</v>
      </c>
      <c r="H544" s="213" t="s">
        <v>3470</v>
      </c>
      <c r="I544" s="161" t="e">
        <f>VLOOKUP(A544,#REF!,6,FALSE)</f>
        <v>#REF!</v>
      </c>
      <c r="J544" s="161" t="s">
        <v>2557</v>
      </c>
      <c r="K544" s="161">
        <v>2004</v>
      </c>
      <c r="L544" s="162"/>
      <c r="M544" s="163"/>
      <c r="N544" s="162"/>
      <c r="O544" s="164"/>
      <c r="P544" s="399" t="e">
        <f>#REF!</f>
        <v>#REF!</v>
      </c>
      <c r="Q544" s="399">
        <v>0</v>
      </c>
      <c r="R544" s="284">
        <v>12000</v>
      </c>
      <c r="S544" s="128">
        <v>12000</v>
      </c>
      <c r="T544" s="129">
        <v>12000</v>
      </c>
      <c r="U544" s="129">
        <v>12000</v>
      </c>
      <c r="V544" s="129">
        <v>12000</v>
      </c>
      <c r="W544" s="129">
        <v>12000</v>
      </c>
      <c r="X544" s="129">
        <v>12000</v>
      </c>
      <c r="Y544" s="129">
        <v>12000</v>
      </c>
      <c r="Z544" s="3" t="e">
        <f t="shared" si="32"/>
        <v>#REF!</v>
      </c>
    </row>
    <row r="545" spans="1:26" ht="13.5">
      <c r="A545" s="24" t="s">
        <v>1872</v>
      </c>
      <c r="B545" s="161" t="s">
        <v>2557</v>
      </c>
      <c r="C545" s="94" t="s">
        <v>398</v>
      </c>
      <c r="D545" s="161">
        <v>2004</v>
      </c>
      <c r="E545" s="26" t="s">
        <v>2268</v>
      </c>
      <c r="F545" s="24" t="str">
        <f t="shared" si="31"/>
        <v>OB200405</v>
      </c>
      <c r="G545" s="267" t="s">
        <v>2561</v>
      </c>
      <c r="H545" s="213" t="s">
        <v>3471</v>
      </c>
      <c r="I545" s="161" t="e">
        <f>VLOOKUP(A545,#REF!,6,FALSE)</f>
        <v>#REF!</v>
      </c>
      <c r="J545" s="161" t="s">
        <v>2557</v>
      </c>
      <c r="K545" s="161">
        <v>2004</v>
      </c>
      <c r="L545" s="162"/>
      <c r="M545" s="163"/>
      <c r="N545" s="162"/>
      <c r="O545" s="164"/>
      <c r="P545" s="399" t="e">
        <f>#REF!</f>
        <v>#REF!</v>
      </c>
      <c r="Q545" s="399">
        <v>0</v>
      </c>
      <c r="R545" s="284"/>
      <c r="S545" s="128"/>
      <c r="T545" s="129"/>
      <c r="U545" s="129"/>
      <c r="V545" s="129">
        <v>0</v>
      </c>
      <c r="W545" s="129">
        <v>0</v>
      </c>
      <c r="X545" s="129" t="s">
        <v>352</v>
      </c>
      <c r="Y545" s="129">
        <v>12000</v>
      </c>
      <c r="Z545" s="3" t="e">
        <f t="shared" si="32"/>
        <v>#REF!</v>
      </c>
    </row>
    <row r="546" spans="1:26" ht="13.5">
      <c r="A546" s="24" t="s">
        <v>1873</v>
      </c>
      <c r="B546" s="161" t="s">
        <v>2557</v>
      </c>
      <c r="C546" s="94" t="s">
        <v>398</v>
      </c>
      <c r="D546" s="161">
        <v>2004</v>
      </c>
      <c r="E546" s="26" t="s">
        <v>2270</v>
      </c>
      <c r="F546" s="24" t="str">
        <f t="shared" si="31"/>
        <v>OB200406</v>
      </c>
      <c r="G546" s="267" t="s">
        <v>2563</v>
      </c>
      <c r="H546" s="213" t="s">
        <v>3472</v>
      </c>
      <c r="I546" s="161" t="e">
        <f>VLOOKUP(A546,#REF!,6,FALSE)</f>
        <v>#REF!</v>
      </c>
      <c r="J546" s="161" t="s">
        <v>2557</v>
      </c>
      <c r="K546" s="161">
        <v>2004</v>
      </c>
      <c r="L546" s="167" t="s">
        <v>514</v>
      </c>
      <c r="M546" s="163"/>
      <c r="N546" s="162"/>
      <c r="O546" s="164"/>
      <c r="P546" s="399" t="e">
        <f>#REF!</f>
        <v>#REF!</v>
      </c>
      <c r="Q546" s="399">
        <v>0</v>
      </c>
      <c r="R546" s="284"/>
      <c r="S546" s="128"/>
      <c r="T546" s="129"/>
      <c r="U546" s="129"/>
      <c r="V546" s="129">
        <v>0</v>
      </c>
      <c r="W546" s="129">
        <v>0</v>
      </c>
      <c r="X546" s="129" t="s">
        <v>352</v>
      </c>
      <c r="Y546" s="129">
        <v>12000</v>
      </c>
      <c r="Z546" s="3" t="e">
        <f t="shared" si="32"/>
        <v>#REF!</v>
      </c>
    </row>
    <row r="547" spans="1:26" ht="13.5">
      <c r="A547" s="24" t="s">
        <v>1874</v>
      </c>
      <c r="B547" s="161" t="s">
        <v>2557</v>
      </c>
      <c r="C547" s="94" t="s">
        <v>398</v>
      </c>
      <c r="D547" s="161">
        <v>2004</v>
      </c>
      <c r="E547" s="26" t="s">
        <v>2271</v>
      </c>
      <c r="F547" s="24" t="str">
        <f t="shared" si="31"/>
        <v>OB200407</v>
      </c>
      <c r="G547" s="267" t="s">
        <v>3473</v>
      </c>
      <c r="H547" s="213" t="s">
        <v>2691</v>
      </c>
      <c r="I547" s="161" t="e">
        <f>VLOOKUP(A547,#REF!,6,FALSE)</f>
        <v>#REF!</v>
      </c>
      <c r="J547" s="161" t="s">
        <v>2557</v>
      </c>
      <c r="K547" s="161">
        <v>2004</v>
      </c>
      <c r="L547" s="162"/>
      <c r="M547" s="163"/>
      <c r="N547" s="162"/>
      <c r="O547" s="164"/>
      <c r="P547" s="399" t="e">
        <f>#REF!</f>
        <v>#REF!</v>
      </c>
      <c r="Q547" s="399">
        <v>0</v>
      </c>
      <c r="R547" s="284">
        <v>12000</v>
      </c>
      <c r="S547" s="128">
        <v>12000</v>
      </c>
      <c r="T547" s="129">
        <v>12000</v>
      </c>
      <c r="U547" s="129"/>
      <c r="V547" s="129">
        <v>12000</v>
      </c>
      <c r="W547" s="129">
        <v>0</v>
      </c>
      <c r="X547" s="129" t="s">
        <v>352</v>
      </c>
      <c r="Y547" s="129">
        <v>12000</v>
      </c>
      <c r="Z547" s="3" t="e">
        <f t="shared" si="32"/>
        <v>#REF!</v>
      </c>
    </row>
    <row r="548" spans="1:26" ht="13.5">
      <c r="A548" s="24" t="s">
        <v>1875</v>
      </c>
      <c r="B548" s="161" t="s">
        <v>2557</v>
      </c>
      <c r="C548" s="94" t="s">
        <v>398</v>
      </c>
      <c r="D548" s="161">
        <v>2004</v>
      </c>
      <c r="E548" s="26" t="s">
        <v>2272</v>
      </c>
      <c r="F548" s="24" t="str">
        <f t="shared" si="31"/>
        <v>OB200408</v>
      </c>
      <c r="G548" s="267" t="s">
        <v>2565</v>
      </c>
      <c r="H548" s="213" t="s">
        <v>486</v>
      </c>
      <c r="I548" s="161" t="e">
        <f>VLOOKUP(A548,#REF!,6,FALSE)</f>
        <v>#REF!</v>
      </c>
      <c r="J548" s="161" t="s">
        <v>2557</v>
      </c>
      <c r="K548" s="161">
        <v>2004</v>
      </c>
      <c r="L548" s="162"/>
      <c r="M548" s="166"/>
      <c r="N548" s="167"/>
      <c r="O548" s="192"/>
      <c r="P548" s="399" t="e">
        <f>#REF!</f>
        <v>#REF!</v>
      </c>
      <c r="Q548" s="399">
        <v>0</v>
      </c>
      <c r="R548" s="284"/>
      <c r="S548" s="128">
        <v>12000</v>
      </c>
      <c r="T548" s="129">
        <v>12000</v>
      </c>
      <c r="U548" s="129"/>
      <c r="V548" s="129">
        <v>0</v>
      </c>
      <c r="W548" s="129">
        <v>0</v>
      </c>
      <c r="X548" s="129" t="s">
        <v>352</v>
      </c>
      <c r="Y548" s="129">
        <v>12000</v>
      </c>
      <c r="Z548" s="3" t="e">
        <f t="shared" si="32"/>
        <v>#REF!</v>
      </c>
    </row>
    <row r="549" spans="1:26" ht="13.5">
      <c r="A549" s="24" t="s">
        <v>1876</v>
      </c>
      <c r="B549" s="161" t="s">
        <v>2557</v>
      </c>
      <c r="C549" s="94" t="s">
        <v>398</v>
      </c>
      <c r="D549" s="161">
        <v>2004</v>
      </c>
      <c r="E549" s="26" t="s">
        <v>2273</v>
      </c>
      <c r="F549" s="24" t="str">
        <f t="shared" si="31"/>
        <v>OB200409</v>
      </c>
      <c r="G549" s="267" t="s">
        <v>2566</v>
      </c>
      <c r="H549" s="213" t="s">
        <v>3474</v>
      </c>
      <c r="I549" s="161" t="e">
        <f>VLOOKUP(A549,#REF!,6,FALSE)</f>
        <v>#REF!</v>
      </c>
      <c r="J549" s="161" t="s">
        <v>2557</v>
      </c>
      <c r="K549" s="161">
        <v>2004</v>
      </c>
      <c r="L549" s="162"/>
      <c r="M549" s="166"/>
      <c r="N549" s="167"/>
      <c r="O549" s="192"/>
      <c r="P549" s="399" t="e">
        <f>#REF!</f>
        <v>#REF!</v>
      </c>
      <c r="Q549" s="399">
        <v>0</v>
      </c>
      <c r="R549" s="284"/>
      <c r="S549" s="128"/>
      <c r="T549" s="129"/>
      <c r="U549" s="129"/>
      <c r="V549" s="129">
        <v>0</v>
      </c>
      <c r="W549" s="129">
        <v>0</v>
      </c>
      <c r="X549" s="129" t="s">
        <v>352</v>
      </c>
      <c r="Y549" s="129">
        <v>12000</v>
      </c>
      <c r="Z549" s="3" t="e">
        <f t="shared" si="32"/>
        <v>#REF!</v>
      </c>
    </row>
    <row r="550" spans="1:26" ht="13.5">
      <c r="A550" s="24" t="s">
        <v>1877</v>
      </c>
      <c r="B550" s="161" t="s">
        <v>2557</v>
      </c>
      <c r="C550" s="94" t="s">
        <v>398</v>
      </c>
      <c r="D550" s="161">
        <v>2004</v>
      </c>
      <c r="E550" s="26" t="s">
        <v>2274</v>
      </c>
      <c r="F550" s="24" t="str">
        <f t="shared" si="31"/>
        <v>OB200410</v>
      </c>
      <c r="G550" s="267" t="s">
        <v>2567</v>
      </c>
      <c r="H550" s="213" t="s">
        <v>3475</v>
      </c>
      <c r="I550" s="161" t="e">
        <f>VLOOKUP(A550,#REF!,6,FALSE)</f>
        <v>#REF!</v>
      </c>
      <c r="J550" s="161" t="s">
        <v>2557</v>
      </c>
      <c r="K550" s="161">
        <v>2004</v>
      </c>
      <c r="L550" s="162"/>
      <c r="M550" s="163"/>
      <c r="N550" s="162"/>
      <c r="O550" s="164"/>
      <c r="P550" s="399" t="e">
        <f>#REF!</f>
        <v>#REF!</v>
      </c>
      <c r="Q550" s="399">
        <v>0</v>
      </c>
      <c r="R550" s="284"/>
      <c r="S550" s="128"/>
      <c r="T550" s="129"/>
      <c r="U550" s="129">
        <v>12000</v>
      </c>
      <c r="V550" s="129" t="s">
        <v>352</v>
      </c>
      <c r="W550" s="129">
        <v>12000</v>
      </c>
      <c r="X550" s="129">
        <v>12000</v>
      </c>
      <c r="Y550" s="129">
        <v>12000</v>
      </c>
      <c r="Z550" s="3" t="e">
        <f t="shared" si="32"/>
        <v>#REF!</v>
      </c>
    </row>
    <row r="551" spans="1:26" ht="13.5">
      <c r="A551" s="24" t="s">
        <v>1878</v>
      </c>
      <c r="B551" s="161" t="s">
        <v>2557</v>
      </c>
      <c r="C551" s="94" t="s">
        <v>398</v>
      </c>
      <c r="D551" s="161">
        <v>2004</v>
      </c>
      <c r="E551" s="26" t="s">
        <v>2275</v>
      </c>
      <c r="F551" s="24" t="str">
        <f t="shared" si="31"/>
        <v>OB200411</v>
      </c>
      <c r="G551" s="267" t="s">
        <v>2568</v>
      </c>
      <c r="H551" s="213" t="s">
        <v>1541</v>
      </c>
      <c r="I551" s="161" t="e">
        <f>VLOOKUP(A551,#REF!,6,FALSE)</f>
        <v>#REF!</v>
      </c>
      <c r="J551" s="161" t="s">
        <v>2557</v>
      </c>
      <c r="K551" s="161">
        <v>2004</v>
      </c>
      <c r="L551" s="162"/>
      <c r="M551" s="163"/>
      <c r="N551" s="162"/>
      <c r="O551" s="164"/>
      <c r="P551" s="399" t="e">
        <f>#REF!</f>
        <v>#REF!</v>
      </c>
      <c r="Q551" s="399">
        <v>0</v>
      </c>
      <c r="R551" s="284"/>
      <c r="S551" s="128"/>
      <c r="T551" s="129"/>
      <c r="U551" s="129"/>
      <c r="V551" s="129">
        <v>0</v>
      </c>
      <c r="W551" s="129">
        <v>0</v>
      </c>
      <c r="X551" s="129" t="s">
        <v>352</v>
      </c>
      <c r="Y551" s="129">
        <v>12000</v>
      </c>
      <c r="Z551" s="3" t="e">
        <f t="shared" si="32"/>
        <v>#REF!</v>
      </c>
    </row>
    <row r="552" spans="1:26" ht="13.5">
      <c r="A552" s="24" t="s">
        <v>1879</v>
      </c>
      <c r="B552" s="161" t="s">
        <v>2557</v>
      </c>
      <c r="C552" s="94" t="s">
        <v>398</v>
      </c>
      <c r="D552" s="161">
        <v>2004</v>
      </c>
      <c r="E552" s="26" t="s">
        <v>2276</v>
      </c>
      <c r="F552" s="24" t="str">
        <f t="shared" si="31"/>
        <v>OB200412</v>
      </c>
      <c r="G552" s="267" t="s">
        <v>2569</v>
      </c>
      <c r="H552" s="213" t="s">
        <v>1122</v>
      </c>
      <c r="I552" s="161" t="e">
        <f>VLOOKUP(A552,#REF!,6,FALSE)</f>
        <v>#REF!</v>
      </c>
      <c r="J552" s="161" t="s">
        <v>2557</v>
      </c>
      <c r="K552" s="161">
        <v>2004</v>
      </c>
      <c r="L552" s="162"/>
      <c r="M552" s="163"/>
      <c r="N552" s="162"/>
      <c r="O552" s="164"/>
      <c r="P552" s="399" t="e">
        <f>#REF!</f>
        <v>#REF!</v>
      </c>
      <c r="Q552" s="399">
        <v>0</v>
      </c>
      <c r="R552" s="284"/>
      <c r="S552" s="128"/>
      <c r="T552" s="129"/>
      <c r="U552" s="129"/>
      <c r="V552" s="129">
        <v>12000</v>
      </c>
      <c r="W552" s="129">
        <v>0</v>
      </c>
      <c r="X552" s="129" t="s">
        <v>352</v>
      </c>
      <c r="Y552" s="129">
        <v>12000</v>
      </c>
      <c r="Z552" s="3" t="e">
        <f t="shared" si="32"/>
        <v>#REF!</v>
      </c>
    </row>
    <row r="553" spans="1:26" ht="13.5">
      <c r="A553" s="24" t="s">
        <v>1880</v>
      </c>
      <c r="B553" s="161" t="s">
        <v>2557</v>
      </c>
      <c r="C553" s="94" t="s">
        <v>398</v>
      </c>
      <c r="D553" s="161">
        <v>2004</v>
      </c>
      <c r="E553" s="26" t="s">
        <v>2277</v>
      </c>
      <c r="F553" s="24" t="str">
        <f t="shared" si="31"/>
        <v>OB200413</v>
      </c>
      <c r="G553" s="267" t="s">
        <v>2559</v>
      </c>
      <c r="H553" s="213" t="s">
        <v>3476</v>
      </c>
      <c r="I553" s="161" t="e">
        <f>VLOOKUP(A553,#REF!,6,FALSE)</f>
        <v>#REF!</v>
      </c>
      <c r="J553" s="161" t="s">
        <v>2557</v>
      </c>
      <c r="K553" s="161">
        <v>2004</v>
      </c>
      <c r="L553" s="162"/>
      <c r="M553" s="163"/>
      <c r="N553" s="162"/>
      <c r="O553" s="164" t="s">
        <v>3477</v>
      </c>
      <c r="P553" s="399" t="e">
        <f>#REF!</f>
        <v>#REF!</v>
      </c>
      <c r="Q553" s="399">
        <v>0</v>
      </c>
      <c r="R553" s="284"/>
      <c r="S553" s="128"/>
      <c r="T553" s="129"/>
      <c r="U553" s="129">
        <v>12000</v>
      </c>
      <c r="V553" s="129">
        <v>0</v>
      </c>
      <c r="W553" s="129">
        <v>0</v>
      </c>
      <c r="X553" s="129" t="s">
        <v>352</v>
      </c>
      <c r="Y553" s="129">
        <v>12000</v>
      </c>
      <c r="Z553" s="3" t="e">
        <f t="shared" si="32"/>
        <v>#REF!</v>
      </c>
    </row>
    <row r="554" spans="1:26" ht="13.5">
      <c r="A554" s="24" t="s">
        <v>1881</v>
      </c>
      <c r="B554" s="161" t="s">
        <v>2557</v>
      </c>
      <c r="C554" s="94" t="s">
        <v>398</v>
      </c>
      <c r="D554" s="161">
        <v>2004</v>
      </c>
      <c r="E554" s="26" t="s">
        <v>2278</v>
      </c>
      <c r="F554" s="24" t="str">
        <f t="shared" si="31"/>
        <v>OB200414</v>
      </c>
      <c r="G554" s="267" t="s">
        <v>2570</v>
      </c>
      <c r="H554" s="213" t="s">
        <v>3478</v>
      </c>
      <c r="I554" s="161" t="e">
        <f>VLOOKUP(A554,#REF!,6,FALSE)</f>
        <v>#REF!</v>
      </c>
      <c r="J554" s="161" t="s">
        <v>2557</v>
      </c>
      <c r="K554" s="161">
        <v>2004</v>
      </c>
      <c r="L554" s="162"/>
      <c r="M554" s="163"/>
      <c r="N554" s="162"/>
      <c r="O554" s="164"/>
      <c r="P554" s="399" t="e">
        <f>#REF!</f>
        <v>#REF!</v>
      </c>
      <c r="Q554" s="399">
        <v>0</v>
      </c>
      <c r="R554" s="284"/>
      <c r="S554" s="128"/>
      <c r="T554" s="129"/>
      <c r="U554" s="129"/>
      <c r="V554" s="129">
        <v>0</v>
      </c>
      <c r="W554" s="129">
        <v>0</v>
      </c>
      <c r="X554" s="129" t="s">
        <v>352</v>
      </c>
      <c r="Y554" s="129">
        <v>12000</v>
      </c>
      <c r="Z554" s="3" t="e">
        <f t="shared" si="32"/>
        <v>#REF!</v>
      </c>
    </row>
    <row r="555" spans="1:26" ht="13.5">
      <c r="A555" s="24" t="s">
        <v>1882</v>
      </c>
      <c r="B555" s="161" t="s">
        <v>2557</v>
      </c>
      <c r="C555" s="94" t="s">
        <v>398</v>
      </c>
      <c r="D555" s="161">
        <v>2004</v>
      </c>
      <c r="E555" s="26" t="s">
        <v>2279</v>
      </c>
      <c r="F555" s="24" t="str">
        <f t="shared" si="31"/>
        <v>OB200415</v>
      </c>
      <c r="G555" s="363" t="s">
        <v>2571</v>
      </c>
      <c r="H555" s="364" t="s">
        <v>2748</v>
      </c>
      <c r="I555" s="161" t="e">
        <f>VLOOKUP(A555,#REF!,6,FALSE)</f>
        <v>#REF!</v>
      </c>
      <c r="J555" s="161" t="s">
        <v>2557</v>
      </c>
      <c r="K555" s="161">
        <v>2004</v>
      </c>
      <c r="L555" s="162"/>
      <c r="M555" s="163"/>
      <c r="N555" s="162"/>
      <c r="O555" s="164" t="s">
        <v>3479</v>
      </c>
      <c r="P555" s="399" t="e">
        <f>#REF!</f>
        <v>#REF!</v>
      </c>
      <c r="Q555" s="399">
        <v>0</v>
      </c>
      <c r="R555" s="284">
        <v>12000</v>
      </c>
      <c r="S555" s="128"/>
      <c r="T555" s="129"/>
      <c r="U555" s="129">
        <v>12000</v>
      </c>
      <c r="V555" s="129">
        <v>12000</v>
      </c>
      <c r="W555" s="129">
        <v>12000</v>
      </c>
      <c r="X555" s="129">
        <v>12000</v>
      </c>
      <c r="Y555" s="129">
        <v>12000</v>
      </c>
      <c r="Z555" s="3" t="e">
        <f t="shared" si="32"/>
        <v>#REF!</v>
      </c>
    </row>
    <row r="556" spans="1:26" ht="13.5">
      <c r="A556" s="24" t="s">
        <v>1883</v>
      </c>
      <c r="B556" s="161" t="s">
        <v>2557</v>
      </c>
      <c r="C556" s="94" t="s">
        <v>398</v>
      </c>
      <c r="D556" s="161">
        <v>2004</v>
      </c>
      <c r="E556" s="26" t="s">
        <v>2280</v>
      </c>
      <c r="F556" s="24" t="str">
        <f t="shared" si="31"/>
        <v>OB200416</v>
      </c>
      <c r="G556" s="267" t="s">
        <v>2572</v>
      </c>
      <c r="H556" s="213" t="s">
        <v>3000</v>
      </c>
      <c r="I556" s="161" t="e">
        <f>VLOOKUP(A556,#REF!,6,FALSE)</f>
        <v>#REF!</v>
      </c>
      <c r="J556" s="161" t="s">
        <v>2557</v>
      </c>
      <c r="K556" s="161">
        <v>2004</v>
      </c>
      <c r="L556" s="162"/>
      <c r="M556" s="166"/>
      <c r="N556" s="167"/>
      <c r="O556" s="192"/>
      <c r="P556" s="399" t="e">
        <f>#REF!</f>
        <v>#REF!</v>
      </c>
      <c r="Q556" s="399">
        <v>0</v>
      </c>
      <c r="R556" s="284"/>
      <c r="S556" s="128"/>
      <c r="T556" s="129"/>
      <c r="U556" s="129"/>
      <c r="V556" s="129" t="s">
        <v>352</v>
      </c>
      <c r="W556" s="129">
        <v>12000</v>
      </c>
      <c r="X556" s="129" t="s">
        <v>352</v>
      </c>
      <c r="Y556" s="129">
        <v>12000</v>
      </c>
      <c r="Z556" s="3" t="e">
        <f t="shared" si="32"/>
        <v>#REF!</v>
      </c>
    </row>
    <row r="557" spans="1:26" ht="13.5">
      <c r="A557" s="24" t="s">
        <v>1884</v>
      </c>
      <c r="B557" s="161" t="s">
        <v>2557</v>
      </c>
      <c r="C557" s="94" t="s">
        <v>398</v>
      </c>
      <c r="D557" s="161">
        <v>2004</v>
      </c>
      <c r="E557" s="26" t="s">
        <v>2281</v>
      </c>
      <c r="F557" s="24" t="str">
        <f t="shared" si="31"/>
        <v>OB200417</v>
      </c>
      <c r="G557" s="267" t="s">
        <v>2573</v>
      </c>
      <c r="H557" s="213" t="s">
        <v>706</v>
      </c>
      <c r="I557" s="161" t="e">
        <f>VLOOKUP(A557,#REF!,6,FALSE)</f>
        <v>#REF!</v>
      </c>
      <c r="J557" s="161" t="s">
        <v>2557</v>
      </c>
      <c r="K557" s="161">
        <v>2004</v>
      </c>
      <c r="L557" s="162"/>
      <c r="M557" s="163"/>
      <c r="N557" s="162"/>
      <c r="O557" s="164"/>
      <c r="P557" s="399" t="e">
        <f>#REF!</f>
        <v>#REF!</v>
      </c>
      <c r="Q557" s="399">
        <v>0</v>
      </c>
      <c r="R557" s="284"/>
      <c r="S557" s="128">
        <v>12000</v>
      </c>
      <c r="T557" s="129">
        <v>12000</v>
      </c>
      <c r="U557" s="129">
        <v>12000</v>
      </c>
      <c r="V557" s="129">
        <v>12000</v>
      </c>
      <c r="W557" s="129">
        <v>12000</v>
      </c>
      <c r="X557" s="129">
        <v>12000</v>
      </c>
      <c r="Y557" s="129">
        <v>12000</v>
      </c>
      <c r="Z557" s="3" t="e">
        <f t="shared" si="32"/>
        <v>#REF!</v>
      </c>
    </row>
    <row r="558" spans="1:26" ht="13.5">
      <c r="A558" s="24" t="s">
        <v>1885</v>
      </c>
      <c r="B558" s="161" t="s">
        <v>2557</v>
      </c>
      <c r="C558" s="94" t="s">
        <v>398</v>
      </c>
      <c r="D558" s="161">
        <v>2004</v>
      </c>
      <c r="E558" s="26" t="s">
        <v>2282</v>
      </c>
      <c r="F558" s="24" t="str">
        <f t="shared" si="31"/>
        <v>OB200418</v>
      </c>
      <c r="G558" s="267" t="s">
        <v>936</v>
      </c>
      <c r="H558" s="213" t="s">
        <v>3480</v>
      </c>
      <c r="I558" s="161" t="e">
        <f>VLOOKUP(A558,#REF!,6,FALSE)</f>
        <v>#REF!</v>
      </c>
      <c r="J558" s="161" t="s">
        <v>2557</v>
      </c>
      <c r="K558" s="161">
        <v>2004</v>
      </c>
      <c r="L558" s="162"/>
      <c r="M558" s="163"/>
      <c r="N558" s="162"/>
      <c r="O558" s="164"/>
      <c r="P558" s="399" t="e">
        <f>#REF!</f>
        <v>#REF!</v>
      </c>
      <c r="Q558" s="399">
        <v>0</v>
      </c>
      <c r="R558" s="284"/>
      <c r="S558" s="128"/>
      <c r="T558" s="129"/>
      <c r="U558" s="129">
        <v>12000</v>
      </c>
      <c r="V558" s="129">
        <v>0</v>
      </c>
      <c r="W558" s="129">
        <v>0</v>
      </c>
      <c r="X558" s="129" t="s">
        <v>352</v>
      </c>
      <c r="Y558" s="129">
        <v>12000</v>
      </c>
      <c r="Z558" s="3" t="e">
        <f t="shared" si="32"/>
        <v>#REF!</v>
      </c>
    </row>
    <row r="559" spans="1:26" ht="13.5">
      <c r="A559" s="24" t="s">
        <v>1886</v>
      </c>
      <c r="B559" s="161" t="s">
        <v>2557</v>
      </c>
      <c r="C559" s="94" t="s">
        <v>398</v>
      </c>
      <c r="D559" s="161">
        <v>2004</v>
      </c>
      <c r="E559" s="26" t="s">
        <v>2283</v>
      </c>
      <c r="F559" s="24" t="str">
        <f t="shared" si="31"/>
        <v>OB200419</v>
      </c>
      <c r="G559" s="291" t="s">
        <v>152</v>
      </c>
      <c r="H559" s="292" t="s">
        <v>3446</v>
      </c>
      <c r="I559" s="161" t="e">
        <f>VLOOKUP(A559,#REF!,6,FALSE)</f>
        <v>#REF!</v>
      </c>
      <c r="J559" s="161" t="s">
        <v>2557</v>
      </c>
      <c r="K559" s="161">
        <v>2004</v>
      </c>
      <c r="L559" s="162"/>
      <c r="M559" s="166" t="s">
        <v>45</v>
      </c>
      <c r="N559" s="167"/>
      <c r="O559" s="192"/>
      <c r="P559" s="399" t="e">
        <f>#REF!</f>
        <v>#REF!</v>
      </c>
      <c r="Q559" s="399">
        <v>0</v>
      </c>
      <c r="R559" s="284">
        <v>12000</v>
      </c>
      <c r="S559" s="128">
        <v>12000</v>
      </c>
      <c r="T559" s="129">
        <v>12000</v>
      </c>
      <c r="U559" s="129">
        <v>12000</v>
      </c>
      <c r="V559" s="129">
        <v>0</v>
      </c>
      <c r="W559" s="129">
        <v>0</v>
      </c>
      <c r="X559" s="129" t="s">
        <v>352</v>
      </c>
      <c r="Y559" s="129">
        <v>12000</v>
      </c>
      <c r="Z559" s="3" t="e">
        <f t="shared" si="32"/>
        <v>#REF!</v>
      </c>
    </row>
    <row r="560" spans="1:26" ht="13.5">
      <c r="A560" s="24" t="s">
        <v>1887</v>
      </c>
      <c r="B560" s="161" t="s">
        <v>2557</v>
      </c>
      <c r="C560" s="94" t="s">
        <v>398</v>
      </c>
      <c r="D560" s="161">
        <v>2004</v>
      </c>
      <c r="E560" s="26" t="s">
        <v>2284</v>
      </c>
      <c r="F560" s="24" t="str">
        <f t="shared" si="31"/>
        <v>OB200420</v>
      </c>
      <c r="G560" s="267" t="s">
        <v>153</v>
      </c>
      <c r="H560" s="213" t="s">
        <v>1540</v>
      </c>
      <c r="I560" s="161" t="e">
        <f>VLOOKUP(A560,#REF!,6,FALSE)</f>
        <v>#REF!</v>
      </c>
      <c r="J560" s="161" t="s">
        <v>2557</v>
      </c>
      <c r="K560" s="161">
        <v>2004</v>
      </c>
      <c r="L560" s="162"/>
      <c r="M560" s="163"/>
      <c r="N560" s="162"/>
      <c r="O560" s="164"/>
      <c r="P560" s="399" t="e">
        <f>#REF!</f>
        <v>#REF!</v>
      </c>
      <c r="Q560" s="399">
        <v>0</v>
      </c>
      <c r="R560" s="284"/>
      <c r="S560" s="128"/>
      <c r="T560" s="129"/>
      <c r="U560" s="129"/>
      <c r="V560" s="129">
        <v>0</v>
      </c>
      <c r="W560" s="129">
        <v>0</v>
      </c>
      <c r="X560" s="129" t="s">
        <v>352</v>
      </c>
      <c r="Y560" s="129">
        <v>12000</v>
      </c>
      <c r="Z560" s="3" t="e">
        <f t="shared" si="32"/>
        <v>#REF!</v>
      </c>
    </row>
    <row r="561" spans="1:26" ht="13.5">
      <c r="A561" s="24" t="s">
        <v>1888</v>
      </c>
      <c r="B561" s="161" t="s">
        <v>2557</v>
      </c>
      <c r="C561" s="94" t="s">
        <v>398</v>
      </c>
      <c r="D561" s="161">
        <v>2004</v>
      </c>
      <c r="E561" s="26" t="s">
        <v>2285</v>
      </c>
      <c r="F561" s="24" t="str">
        <f t="shared" si="31"/>
        <v>OB200421</v>
      </c>
      <c r="G561" s="267" t="s">
        <v>154</v>
      </c>
      <c r="H561" s="213" t="s">
        <v>1108</v>
      </c>
      <c r="I561" s="161" t="e">
        <f>VLOOKUP(A561,#REF!,6,FALSE)</f>
        <v>#REF!</v>
      </c>
      <c r="J561" s="161" t="s">
        <v>2557</v>
      </c>
      <c r="K561" s="161">
        <v>2004</v>
      </c>
      <c r="L561" s="162"/>
      <c r="M561" s="163"/>
      <c r="N561" s="162"/>
      <c r="O561" s="164"/>
      <c r="P561" s="399" t="e">
        <f>#REF!</f>
        <v>#REF!</v>
      </c>
      <c r="Q561" s="399">
        <v>0</v>
      </c>
      <c r="R561" s="284"/>
      <c r="S561" s="128"/>
      <c r="T561" s="129"/>
      <c r="U561" s="129"/>
      <c r="V561" s="129">
        <v>12000</v>
      </c>
      <c r="W561" s="129">
        <v>12000</v>
      </c>
      <c r="X561" s="129">
        <v>12000</v>
      </c>
      <c r="Y561" s="129">
        <v>12000</v>
      </c>
      <c r="Z561" s="3" t="e">
        <f t="shared" si="32"/>
        <v>#REF!</v>
      </c>
    </row>
    <row r="562" spans="1:26" ht="13.5">
      <c r="A562" s="24" t="s">
        <v>1889</v>
      </c>
      <c r="B562" s="161" t="s">
        <v>2557</v>
      </c>
      <c r="C562" s="94" t="s">
        <v>398</v>
      </c>
      <c r="D562" s="161">
        <v>2004</v>
      </c>
      <c r="E562" s="26" t="s">
        <v>2286</v>
      </c>
      <c r="F562" s="24" t="str">
        <f t="shared" si="31"/>
        <v>OB200422</v>
      </c>
      <c r="G562" s="267" t="s">
        <v>155</v>
      </c>
      <c r="H562" s="213" t="s">
        <v>744</v>
      </c>
      <c r="I562" s="161" t="e">
        <f>VLOOKUP(A562,#REF!,6,FALSE)</f>
        <v>#REF!</v>
      </c>
      <c r="J562" s="161" t="s">
        <v>2557</v>
      </c>
      <c r="K562" s="161">
        <v>2004</v>
      </c>
      <c r="L562" s="162"/>
      <c r="M562" s="166" t="s">
        <v>45</v>
      </c>
      <c r="N562" s="167"/>
      <c r="O562" s="192"/>
      <c r="P562" s="399" t="e">
        <f>#REF!</f>
        <v>#REF!</v>
      </c>
      <c r="Q562" s="399">
        <v>0</v>
      </c>
      <c r="R562" s="284">
        <v>12000</v>
      </c>
      <c r="S562" s="128">
        <v>12000</v>
      </c>
      <c r="T562" s="129">
        <v>12000</v>
      </c>
      <c r="U562" s="129">
        <v>12000</v>
      </c>
      <c r="V562" s="129">
        <v>0</v>
      </c>
      <c r="W562" s="129">
        <v>0</v>
      </c>
      <c r="X562" s="129" t="s">
        <v>352</v>
      </c>
      <c r="Y562" s="129">
        <v>12000</v>
      </c>
      <c r="Z562" s="3" t="e">
        <f t="shared" si="32"/>
        <v>#REF!</v>
      </c>
    </row>
    <row r="563" spans="1:25" ht="13.5">
      <c r="A563" s="105"/>
      <c r="B563" s="105"/>
      <c r="C563" s="105"/>
      <c r="D563" s="105"/>
      <c r="E563" s="106"/>
      <c r="F563" s="105"/>
      <c r="G563" s="168">
        <f>COUNTA(G541:G562)</f>
        <v>22</v>
      </c>
      <c r="H563" s="168"/>
      <c r="I563" s="161"/>
      <c r="J563" s="170"/>
      <c r="K563" s="170"/>
      <c r="L563" s="171">
        <f>COUNTA(L541:L562)</f>
        <v>1</v>
      </c>
      <c r="M563" s="336">
        <f>COUNTA(M541:M562)</f>
        <v>2</v>
      </c>
      <c r="N563" s="272">
        <f>COUNTA(N541:N562)</f>
        <v>0</v>
      </c>
      <c r="O563" s="309"/>
      <c r="P563" s="354"/>
      <c r="Q563" s="354"/>
      <c r="R563" s="348"/>
      <c r="S563" s="128"/>
      <c r="T563" s="129"/>
      <c r="U563" s="129"/>
      <c r="V563" s="207"/>
      <c r="W563" s="207"/>
      <c r="X563" s="207"/>
      <c r="Y563" s="207"/>
    </row>
    <row r="564" spans="7:25" ht="13.5">
      <c r="G564" s="179"/>
      <c r="H564" s="179"/>
      <c r="I564" s="161"/>
      <c r="J564" s="179"/>
      <c r="K564" s="179"/>
      <c r="L564" s="179"/>
      <c r="M564" s="173">
        <f>COUNTA(G541:G562)-COUNTA(L541:L562)</f>
        <v>21</v>
      </c>
      <c r="N564" s="172"/>
      <c r="O564" s="174"/>
      <c r="P564" s="350">
        <f>COUNTIF(P541:P562,12000)</f>
        <v>0</v>
      </c>
      <c r="Q564" s="350">
        <v>0</v>
      </c>
      <c r="R564" s="350">
        <v>6</v>
      </c>
      <c r="S564" s="176">
        <v>4</v>
      </c>
      <c r="T564" s="141">
        <f>COUNTA(T541:T562)</f>
        <v>6</v>
      </c>
      <c r="U564" s="141">
        <f>COUNTA(U541:U562)</f>
        <v>8</v>
      </c>
      <c r="V564" s="142"/>
      <c r="W564" s="142"/>
      <c r="X564" s="142"/>
      <c r="Y564" s="142"/>
    </row>
    <row r="565" spans="7:25" ht="13.5">
      <c r="G565" s="177"/>
      <c r="H565" s="177"/>
      <c r="I565" s="161"/>
      <c r="J565" s="179"/>
      <c r="K565" s="179"/>
      <c r="L565" s="180"/>
      <c r="M565" s="166" t="s">
        <v>2805</v>
      </c>
      <c r="N565" s="167"/>
      <c r="O565" s="181"/>
      <c r="P565" s="192" t="e">
        <f>SUM(P541:P562)</f>
        <v>#REF!</v>
      </c>
      <c r="Q565" s="192">
        <v>0</v>
      </c>
      <c r="R565" s="346">
        <v>72000</v>
      </c>
      <c r="S565" s="128">
        <v>48000</v>
      </c>
      <c r="T565" s="129">
        <f>SUM(T541:T562)</f>
        <v>72000</v>
      </c>
      <c r="U565" s="129">
        <f>SUM(U541:U562)</f>
        <v>96000</v>
      </c>
      <c r="V565" s="142"/>
      <c r="W565" s="142"/>
      <c r="X565" s="142"/>
      <c r="Y565" s="142"/>
    </row>
    <row r="566" spans="7:25" ht="13.5">
      <c r="G566" s="177"/>
      <c r="H566" s="177"/>
      <c r="I566" s="161"/>
      <c r="J566" s="179"/>
      <c r="K566" s="179"/>
      <c r="L566" s="180"/>
      <c r="M566" s="166" t="s">
        <v>2806</v>
      </c>
      <c r="N566" s="167"/>
      <c r="O566" s="181"/>
      <c r="P566" s="192">
        <f>$M564*12000</f>
        <v>252000</v>
      </c>
      <c r="Q566" s="192">
        <v>252000</v>
      </c>
      <c r="R566" s="346">
        <v>252000</v>
      </c>
      <c r="S566" s="128">
        <v>276000</v>
      </c>
      <c r="T566" s="129">
        <f>$M564*12000</f>
        <v>252000</v>
      </c>
      <c r="U566" s="129">
        <f>$M564*12000</f>
        <v>252000</v>
      </c>
      <c r="V566" s="142"/>
      <c r="W566" s="142"/>
      <c r="X566" s="142"/>
      <c r="Y566" s="142"/>
    </row>
    <row r="567" spans="7:25" ht="13.5">
      <c r="G567" s="177"/>
      <c r="H567" s="177"/>
      <c r="I567" s="161"/>
      <c r="J567" s="179"/>
      <c r="K567" s="179"/>
      <c r="L567" s="180"/>
      <c r="M567" s="183" t="s">
        <v>3209</v>
      </c>
      <c r="N567" s="182"/>
      <c r="O567" s="184"/>
      <c r="P567" s="203" t="e">
        <f>P565-P566</f>
        <v>#REF!</v>
      </c>
      <c r="Q567" s="203">
        <v>-252000</v>
      </c>
      <c r="R567" s="346">
        <v>-180000</v>
      </c>
      <c r="S567" s="128">
        <v>-228000</v>
      </c>
      <c r="T567" s="129">
        <f>T565-T566</f>
        <v>-180000</v>
      </c>
      <c r="U567" s="129">
        <f>U565-U566</f>
        <v>-156000</v>
      </c>
      <c r="V567" s="142"/>
      <c r="W567" s="142"/>
      <c r="X567" s="142"/>
      <c r="Y567" s="142"/>
    </row>
    <row r="568" spans="7:25" ht="13.5">
      <c r="G568" s="177"/>
      <c r="H568" s="177"/>
      <c r="I568" s="161"/>
      <c r="J568" s="179"/>
      <c r="K568" s="179"/>
      <c r="L568" s="180"/>
      <c r="M568" s="186" t="s">
        <v>3210</v>
      </c>
      <c r="N568" s="185"/>
      <c r="O568" s="187"/>
      <c r="P568" s="355">
        <f>P564/$M564</f>
        <v>0</v>
      </c>
      <c r="Q568" s="355">
        <v>0</v>
      </c>
      <c r="R568" s="356">
        <v>0.2857142857142857</v>
      </c>
      <c r="S568" s="189">
        <v>0.17391304347826086</v>
      </c>
      <c r="T568" s="156">
        <f>T564/$M564</f>
        <v>0.2857142857142857</v>
      </c>
      <c r="U568" s="156">
        <f>U564/$M564</f>
        <v>0.38095238095238093</v>
      </c>
      <c r="V568" s="142"/>
      <c r="W568" s="142"/>
      <c r="X568" s="142"/>
      <c r="Y568" s="142"/>
    </row>
    <row r="569" spans="7:25" ht="13.5">
      <c r="G569" s="177"/>
      <c r="H569" s="177"/>
      <c r="I569" s="161"/>
      <c r="J569" s="179"/>
      <c r="K569" s="179"/>
      <c r="L569" s="180"/>
      <c r="M569" s="180"/>
      <c r="N569" s="162"/>
      <c r="O569" s="164"/>
      <c r="P569" s="406"/>
      <c r="Q569" s="406"/>
      <c r="R569" s="365"/>
      <c r="S569" s="142"/>
      <c r="T569" s="142"/>
      <c r="U569" s="142"/>
      <c r="V569" s="142"/>
      <c r="W569" s="142"/>
      <c r="X569" s="142"/>
      <c r="Y569" s="142"/>
    </row>
    <row r="570" spans="1:26" ht="13.5">
      <c r="A570" s="24" t="s">
        <v>1890</v>
      </c>
      <c r="B570" s="161" t="s">
        <v>163</v>
      </c>
      <c r="C570" s="94" t="s">
        <v>398</v>
      </c>
      <c r="D570" s="161">
        <v>2005</v>
      </c>
      <c r="E570" s="26" t="s">
        <v>1545</v>
      </c>
      <c r="F570" s="24" t="str">
        <f aca="true" t="shared" si="33" ref="F570:F604">CONCATENATE(C570,D570,E570)</f>
        <v>OB200501</v>
      </c>
      <c r="G570" s="267" t="s">
        <v>2517</v>
      </c>
      <c r="H570" s="213" t="s">
        <v>643</v>
      </c>
      <c r="I570" s="161" t="e">
        <f>VLOOKUP(A570,#REF!,6,FALSE)</f>
        <v>#REF!</v>
      </c>
      <c r="J570" s="161" t="s">
        <v>163</v>
      </c>
      <c r="K570" s="161">
        <v>2005</v>
      </c>
      <c r="L570" s="162"/>
      <c r="M570" s="163"/>
      <c r="N570" s="162"/>
      <c r="O570" s="164"/>
      <c r="P570" s="399" t="e">
        <f>#REF!</f>
        <v>#REF!</v>
      </c>
      <c r="Q570" s="399">
        <v>0</v>
      </c>
      <c r="R570" s="269"/>
      <c r="S570" s="128"/>
      <c r="T570" s="129"/>
      <c r="U570" s="129"/>
      <c r="V570" s="129">
        <v>0</v>
      </c>
      <c r="W570" s="129" t="s">
        <v>352</v>
      </c>
      <c r="X570" s="129">
        <v>12000</v>
      </c>
      <c r="Y570" s="129" t="s">
        <v>352</v>
      </c>
      <c r="Z570" s="3" t="e">
        <f aca="true" t="shared" si="34" ref="Z570:Z604">IF(P570,12000)</f>
        <v>#REF!</v>
      </c>
    </row>
    <row r="571" spans="1:26" ht="13.5">
      <c r="A571" s="24" t="s">
        <v>1891</v>
      </c>
      <c r="B571" s="161" t="s">
        <v>163</v>
      </c>
      <c r="C571" s="94" t="s">
        <v>398</v>
      </c>
      <c r="D571" s="161">
        <v>2005</v>
      </c>
      <c r="E571" s="26" t="s">
        <v>2262</v>
      </c>
      <c r="F571" s="24" t="str">
        <f t="shared" si="33"/>
        <v>OB200502</v>
      </c>
      <c r="G571" s="267" t="s">
        <v>332</v>
      </c>
      <c r="H571" s="213" t="s">
        <v>658</v>
      </c>
      <c r="I571" s="161" t="e">
        <f>VLOOKUP(A571,#REF!,6,FALSE)</f>
        <v>#REF!</v>
      </c>
      <c r="J571" s="161" t="s">
        <v>163</v>
      </c>
      <c r="K571" s="161">
        <v>2005</v>
      </c>
      <c r="L571" s="162"/>
      <c r="M571" s="163"/>
      <c r="N571" s="162"/>
      <c r="O571" s="164"/>
      <c r="P571" s="399" t="e">
        <f>#REF!</f>
        <v>#REF!</v>
      </c>
      <c r="Q571" s="399">
        <v>0</v>
      </c>
      <c r="R571" s="284"/>
      <c r="S571" s="128"/>
      <c r="T571" s="129"/>
      <c r="U571" s="129"/>
      <c r="V571" s="129">
        <v>0</v>
      </c>
      <c r="W571" s="129" t="s">
        <v>352</v>
      </c>
      <c r="X571" s="129">
        <v>12000</v>
      </c>
      <c r="Y571" s="129" t="s">
        <v>352</v>
      </c>
      <c r="Z571" s="3" t="e">
        <f t="shared" si="34"/>
        <v>#REF!</v>
      </c>
    </row>
    <row r="572" spans="1:26" ht="13.5">
      <c r="A572" s="24" t="s">
        <v>1892</v>
      </c>
      <c r="B572" s="161" t="s">
        <v>163</v>
      </c>
      <c r="C572" s="94" t="s">
        <v>398</v>
      </c>
      <c r="D572" s="161">
        <v>2005</v>
      </c>
      <c r="E572" s="26" t="s">
        <v>2264</v>
      </c>
      <c r="F572" s="24" t="str">
        <f t="shared" si="33"/>
        <v>OB200503</v>
      </c>
      <c r="G572" s="267" t="s">
        <v>3481</v>
      </c>
      <c r="H572" s="213" t="s">
        <v>881</v>
      </c>
      <c r="I572" s="161" t="e">
        <f>VLOOKUP(A572,#REF!,6,FALSE)</f>
        <v>#REF!</v>
      </c>
      <c r="J572" s="161" t="s">
        <v>163</v>
      </c>
      <c r="K572" s="161">
        <v>2005</v>
      </c>
      <c r="L572" s="162"/>
      <c r="M572" s="166" t="s">
        <v>45</v>
      </c>
      <c r="N572" s="167"/>
      <c r="O572" s="192"/>
      <c r="P572" s="399" t="e">
        <f>#REF!</f>
        <v>#REF!</v>
      </c>
      <c r="Q572" s="399">
        <v>0</v>
      </c>
      <c r="R572" s="284">
        <v>12000</v>
      </c>
      <c r="S572" s="128">
        <v>12000</v>
      </c>
      <c r="T572" s="129">
        <v>12000</v>
      </c>
      <c r="U572" s="129">
        <v>12000</v>
      </c>
      <c r="V572" s="129" t="s">
        <v>352</v>
      </c>
      <c r="W572" s="129">
        <v>12000</v>
      </c>
      <c r="X572" s="129">
        <v>12000</v>
      </c>
      <c r="Y572" s="129" t="s">
        <v>352</v>
      </c>
      <c r="Z572" s="3" t="e">
        <f t="shared" si="34"/>
        <v>#REF!</v>
      </c>
    </row>
    <row r="573" spans="1:26" ht="13.5">
      <c r="A573" s="24" t="s">
        <v>1893</v>
      </c>
      <c r="B573" s="161" t="s">
        <v>163</v>
      </c>
      <c r="C573" s="94" t="s">
        <v>398</v>
      </c>
      <c r="D573" s="161">
        <v>2005</v>
      </c>
      <c r="E573" s="26" t="s">
        <v>2266</v>
      </c>
      <c r="F573" s="24" t="str">
        <f t="shared" si="33"/>
        <v>OB200504</v>
      </c>
      <c r="G573" s="267" t="s">
        <v>333</v>
      </c>
      <c r="H573" s="213" t="s">
        <v>1177</v>
      </c>
      <c r="I573" s="161" t="e">
        <f>VLOOKUP(A573,#REF!,6,FALSE)</f>
        <v>#REF!</v>
      </c>
      <c r="J573" s="161" t="s">
        <v>163</v>
      </c>
      <c r="K573" s="161">
        <v>2005</v>
      </c>
      <c r="L573" s="162"/>
      <c r="M573" s="163"/>
      <c r="N573" s="162"/>
      <c r="O573" s="164"/>
      <c r="P573" s="399" t="e">
        <f>#REF!</f>
        <v>#REF!</v>
      </c>
      <c r="Q573" s="399">
        <v>0</v>
      </c>
      <c r="R573" s="284"/>
      <c r="S573" s="128"/>
      <c r="T573" s="129"/>
      <c r="U573" s="129"/>
      <c r="V573" s="129">
        <v>0</v>
      </c>
      <c r="W573" s="129" t="s">
        <v>352</v>
      </c>
      <c r="X573" s="129">
        <v>12000</v>
      </c>
      <c r="Y573" s="129" t="s">
        <v>352</v>
      </c>
      <c r="Z573" s="3" t="e">
        <f t="shared" si="34"/>
        <v>#REF!</v>
      </c>
    </row>
    <row r="574" spans="1:26" ht="13.5">
      <c r="A574" s="24" t="s">
        <v>1894</v>
      </c>
      <c r="B574" s="161" t="s">
        <v>163</v>
      </c>
      <c r="C574" s="94" t="s">
        <v>398</v>
      </c>
      <c r="D574" s="161">
        <v>2005</v>
      </c>
      <c r="E574" s="26" t="s">
        <v>2268</v>
      </c>
      <c r="F574" s="24" t="str">
        <f t="shared" si="33"/>
        <v>OB200505</v>
      </c>
      <c r="G574" s="267" t="s">
        <v>2518</v>
      </c>
      <c r="H574" s="213" t="s">
        <v>644</v>
      </c>
      <c r="I574" s="161" t="e">
        <f>VLOOKUP(A574,#REF!,6,FALSE)</f>
        <v>#REF!</v>
      </c>
      <c r="J574" s="161" t="s">
        <v>163</v>
      </c>
      <c r="K574" s="161">
        <v>2005</v>
      </c>
      <c r="L574" s="162"/>
      <c r="M574" s="163"/>
      <c r="N574" s="167" t="s">
        <v>45</v>
      </c>
      <c r="O574" s="192"/>
      <c r="P574" s="399" t="e">
        <f>#REF!</f>
        <v>#REF!</v>
      </c>
      <c r="Q574" s="399">
        <v>0</v>
      </c>
      <c r="R574" s="284">
        <v>12000</v>
      </c>
      <c r="S574" s="128">
        <v>12000</v>
      </c>
      <c r="T574" s="129">
        <v>12000</v>
      </c>
      <c r="U574" s="129"/>
      <c r="V574" s="129" t="s">
        <v>352</v>
      </c>
      <c r="W574" s="129" t="s">
        <v>352</v>
      </c>
      <c r="X574" s="129" t="s">
        <v>352</v>
      </c>
      <c r="Y574" s="129" t="s">
        <v>352</v>
      </c>
      <c r="Z574" s="3" t="e">
        <f t="shared" si="34"/>
        <v>#REF!</v>
      </c>
    </row>
    <row r="575" spans="1:26" ht="13.5">
      <c r="A575" s="24" t="s">
        <v>2311</v>
      </c>
      <c r="B575" s="161" t="s">
        <v>163</v>
      </c>
      <c r="C575" s="94" t="s">
        <v>398</v>
      </c>
      <c r="D575" s="161">
        <v>2005</v>
      </c>
      <c r="E575" s="26" t="s">
        <v>2270</v>
      </c>
      <c r="F575" s="24" t="str">
        <f t="shared" si="33"/>
        <v>OB200506</v>
      </c>
      <c r="G575" s="267" t="s">
        <v>334</v>
      </c>
      <c r="H575" s="213" t="s">
        <v>1163</v>
      </c>
      <c r="I575" s="161" t="e">
        <f>VLOOKUP(A575,#REF!,6,FALSE)</f>
        <v>#REF!</v>
      </c>
      <c r="J575" s="161" t="s">
        <v>163</v>
      </c>
      <c r="K575" s="161">
        <v>2005</v>
      </c>
      <c r="L575" s="162"/>
      <c r="M575" s="163"/>
      <c r="N575" s="162"/>
      <c r="O575" s="164"/>
      <c r="P575" s="399" t="e">
        <f>#REF!</f>
        <v>#REF!</v>
      </c>
      <c r="Q575" s="399">
        <v>0</v>
      </c>
      <c r="R575" s="284"/>
      <c r="S575" s="128"/>
      <c r="T575" s="129"/>
      <c r="U575" s="129"/>
      <c r="V575" s="129">
        <v>0</v>
      </c>
      <c r="W575" s="129" t="s">
        <v>352</v>
      </c>
      <c r="X575" s="129">
        <v>12000</v>
      </c>
      <c r="Y575" s="129" t="s">
        <v>352</v>
      </c>
      <c r="Z575" s="3" t="e">
        <f t="shared" si="34"/>
        <v>#REF!</v>
      </c>
    </row>
    <row r="576" spans="1:26" ht="13.5">
      <c r="A576" s="24" t="s">
        <v>2312</v>
      </c>
      <c r="B576" s="161" t="s">
        <v>163</v>
      </c>
      <c r="C576" s="94" t="s">
        <v>398</v>
      </c>
      <c r="D576" s="161">
        <v>2005</v>
      </c>
      <c r="E576" s="26" t="s">
        <v>2271</v>
      </c>
      <c r="F576" s="24" t="str">
        <f t="shared" si="33"/>
        <v>OB200507</v>
      </c>
      <c r="G576" s="267" t="s">
        <v>3482</v>
      </c>
      <c r="H576" s="213" t="s">
        <v>378</v>
      </c>
      <c r="I576" s="161" t="e">
        <f>VLOOKUP(A576,#REF!,6,FALSE)</f>
        <v>#REF!</v>
      </c>
      <c r="J576" s="161" t="s">
        <v>163</v>
      </c>
      <c r="K576" s="161">
        <v>2005</v>
      </c>
      <c r="L576" s="162"/>
      <c r="M576" s="166" t="s">
        <v>45</v>
      </c>
      <c r="N576" s="167"/>
      <c r="O576" s="192"/>
      <c r="P576" s="399" t="e">
        <f>#REF!</f>
        <v>#REF!</v>
      </c>
      <c r="Q576" s="399">
        <v>0</v>
      </c>
      <c r="R576" s="284">
        <v>12000</v>
      </c>
      <c r="S576" s="128">
        <v>12000</v>
      </c>
      <c r="T576" s="129">
        <v>12000</v>
      </c>
      <c r="U576" s="129">
        <v>12000</v>
      </c>
      <c r="V576" s="129">
        <v>0</v>
      </c>
      <c r="W576" s="129" t="s">
        <v>352</v>
      </c>
      <c r="X576" s="129">
        <v>12000</v>
      </c>
      <c r="Y576" s="129" t="s">
        <v>352</v>
      </c>
      <c r="Z576" s="3" t="e">
        <f t="shared" si="34"/>
        <v>#REF!</v>
      </c>
    </row>
    <row r="577" spans="1:26" ht="13.5">
      <c r="A577" s="24" t="s">
        <v>2313</v>
      </c>
      <c r="B577" s="161" t="s">
        <v>163</v>
      </c>
      <c r="C577" s="94" t="s">
        <v>398</v>
      </c>
      <c r="D577" s="161">
        <v>2005</v>
      </c>
      <c r="E577" s="26" t="s">
        <v>2272</v>
      </c>
      <c r="F577" s="24" t="str">
        <f t="shared" si="33"/>
        <v>OB200508</v>
      </c>
      <c r="G577" s="267" t="s">
        <v>489</v>
      </c>
      <c r="H577" s="213" t="s">
        <v>645</v>
      </c>
      <c r="I577" s="161" t="e">
        <f>VLOOKUP(A577,#REF!,6,FALSE)</f>
        <v>#REF!</v>
      </c>
      <c r="J577" s="161" t="s">
        <v>163</v>
      </c>
      <c r="K577" s="161">
        <v>2005</v>
      </c>
      <c r="L577" s="162"/>
      <c r="M577" s="163"/>
      <c r="N577" s="162"/>
      <c r="O577" s="164"/>
      <c r="P577" s="399" t="e">
        <f>#REF!</f>
        <v>#REF!</v>
      </c>
      <c r="Q577" s="399">
        <v>0</v>
      </c>
      <c r="R577" s="284"/>
      <c r="S577" s="128"/>
      <c r="T577" s="129"/>
      <c r="U577" s="129"/>
      <c r="V577" s="129">
        <v>0</v>
      </c>
      <c r="W577" s="129" t="s">
        <v>352</v>
      </c>
      <c r="X577" s="129">
        <v>12000</v>
      </c>
      <c r="Y577" s="129" t="s">
        <v>352</v>
      </c>
      <c r="Z577" s="3" t="e">
        <f t="shared" si="34"/>
        <v>#REF!</v>
      </c>
    </row>
    <row r="578" spans="1:26" ht="13.5">
      <c r="A578" s="24" t="s">
        <v>2314</v>
      </c>
      <c r="B578" s="161" t="s">
        <v>163</v>
      </c>
      <c r="C578" s="94" t="s">
        <v>398</v>
      </c>
      <c r="D578" s="161">
        <v>2005</v>
      </c>
      <c r="E578" s="26" t="s">
        <v>2273</v>
      </c>
      <c r="F578" s="24" t="str">
        <f t="shared" si="33"/>
        <v>OB200509</v>
      </c>
      <c r="G578" s="267" t="s">
        <v>335</v>
      </c>
      <c r="H578" s="213" t="s">
        <v>1149</v>
      </c>
      <c r="I578" s="161" t="e">
        <f>VLOOKUP(A578,#REF!,6,FALSE)</f>
        <v>#REF!</v>
      </c>
      <c r="J578" s="161" t="s">
        <v>163</v>
      </c>
      <c r="K578" s="161">
        <v>2005</v>
      </c>
      <c r="L578" s="162"/>
      <c r="M578" s="163"/>
      <c r="N578" s="162"/>
      <c r="O578" s="164"/>
      <c r="P578" s="399" t="e">
        <f>#REF!</f>
        <v>#REF!</v>
      </c>
      <c r="Q578" s="399">
        <v>0</v>
      </c>
      <c r="R578" s="284"/>
      <c r="S578" s="128"/>
      <c r="T578" s="129"/>
      <c r="U578" s="129"/>
      <c r="V578" s="129">
        <v>0</v>
      </c>
      <c r="W578" s="129" t="s">
        <v>352</v>
      </c>
      <c r="X578" s="129">
        <v>12000</v>
      </c>
      <c r="Y578" s="129" t="s">
        <v>352</v>
      </c>
      <c r="Z578" s="3" t="e">
        <f t="shared" si="34"/>
        <v>#REF!</v>
      </c>
    </row>
    <row r="579" spans="1:26" ht="13.5">
      <c r="A579" s="24" t="s">
        <v>2315</v>
      </c>
      <c r="B579" s="161" t="s">
        <v>163</v>
      </c>
      <c r="C579" s="94" t="s">
        <v>398</v>
      </c>
      <c r="D579" s="161">
        <v>2005</v>
      </c>
      <c r="E579" s="26" t="s">
        <v>2274</v>
      </c>
      <c r="F579" s="24" t="str">
        <f t="shared" si="33"/>
        <v>OB200510</v>
      </c>
      <c r="G579" s="267" t="s">
        <v>1011</v>
      </c>
      <c r="H579" s="213" t="s">
        <v>646</v>
      </c>
      <c r="I579" s="161" t="e">
        <f>VLOOKUP(A579,#REF!,6,FALSE)</f>
        <v>#REF!</v>
      </c>
      <c r="J579" s="161" t="s">
        <v>163</v>
      </c>
      <c r="K579" s="161">
        <v>2005</v>
      </c>
      <c r="L579" s="162"/>
      <c r="M579" s="163"/>
      <c r="N579" s="162"/>
      <c r="O579" s="164"/>
      <c r="P579" s="399" t="e">
        <f>#REF!</f>
        <v>#REF!</v>
      </c>
      <c r="Q579" s="399">
        <v>0</v>
      </c>
      <c r="R579" s="284"/>
      <c r="S579" s="128"/>
      <c r="T579" s="129"/>
      <c r="U579" s="129"/>
      <c r="V579" s="129">
        <v>0</v>
      </c>
      <c r="W579" s="129" t="s">
        <v>352</v>
      </c>
      <c r="X579" s="129">
        <v>12000</v>
      </c>
      <c r="Y579" s="129" t="s">
        <v>352</v>
      </c>
      <c r="Z579" s="3" t="e">
        <f t="shared" si="34"/>
        <v>#REF!</v>
      </c>
    </row>
    <row r="580" spans="1:26" ht="13.5">
      <c r="A580" s="24" t="s">
        <v>2316</v>
      </c>
      <c r="B580" s="161" t="s">
        <v>163</v>
      </c>
      <c r="C580" s="94" t="s">
        <v>398</v>
      </c>
      <c r="D580" s="161">
        <v>2005</v>
      </c>
      <c r="E580" s="26" t="s">
        <v>2275</v>
      </c>
      <c r="F580" s="24" t="str">
        <f t="shared" si="33"/>
        <v>OB200511</v>
      </c>
      <c r="G580" s="267" t="s">
        <v>1012</v>
      </c>
      <c r="H580" s="213" t="s">
        <v>1135</v>
      </c>
      <c r="I580" s="161" t="e">
        <f>VLOOKUP(A580,#REF!,6,FALSE)</f>
        <v>#REF!</v>
      </c>
      <c r="J580" s="161" t="s">
        <v>163</v>
      </c>
      <c r="K580" s="161">
        <v>2005</v>
      </c>
      <c r="L580" s="162"/>
      <c r="M580" s="163"/>
      <c r="N580" s="162"/>
      <c r="O580" s="164"/>
      <c r="P580" s="399" t="e">
        <f>#REF!</f>
        <v>#REF!</v>
      </c>
      <c r="Q580" s="399">
        <v>0</v>
      </c>
      <c r="R580" s="284"/>
      <c r="S580" s="128"/>
      <c r="T580" s="129"/>
      <c r="U580" s="129"/>
      <c r="V580" s="129">
        <v>0</v>
      </c>
      <c r="W580" s="129" t="s">
        <v>352</v>
      </c>
      <c r="X580" s="129">
        <v>12000</v>
      </c>
      <c r="Y580" s="129" t="s">
        <v>352</v>
      </c>
      <c r="Z580" s="3" t="e">
        <f t="shared" si="34"/>
        <v>#REF!</v>
      </c>
    </row>
    <row r="581" spans="1:26" ht="13.5">
      <c r="A581" s="24" t="s">
        <v>2317</v>
      </c>
      <c r="B581" s="161" t="s">
        <v>163</v>
      </c>
      <c r="C581" s="94" t="s">
        <v>398</v>
      </c>
      <c r="D581" s="161">
        <v>2005</v>
      </c>
      <c r="E581" s="26" t="s">
        <v>2276</v>
      </c>
      <c r="F581" s="24" t="str">
        <f t="shared" si="33"/>
        <v>OB200512</v>
      </c>
      <c r="G581" s="267" t="s">
        <v>3483</v>
      </c>
      <c r="H581" s="213" t="s">
        <v>659</v>
      </c>
      <c r="I581" s="161" t="e">
        <f>VLOOKUP(A581,#REF!,6,FALSE)</f>
        <v>#REF!</v>
      </c>
      <c r="J581" s="161" t="s">
        <v>163</v>
      </c>
      <c r="K581" s="161">
        <v>2005</v>
      </c>
      <c r="L581" s="162"/>
      <c r="M581" s="163"/>
      <c r="N581" s="162"/>
      <c r="O581" s="164"/>
      <c r="P581" s="399" t="e">
        <f>#REF!</f>
        <v>#REF!</v>
      </c>
      <c r="Q581" s="399">
        <v>0</v>
      </c>
      <c r="R581" s="284"/>
      <c r="S581" s="128"/>
      <c r="T581" s="129"/>
      <c r="U581" s="129"/>
      <c r="V581" s="129">
        <v>0</v>
      </c>
      <c r="W581" s="129" t="s">
        <v>352</v>
      </c>
      <c r="X581" s="129">
        <v>12000</v>
      </c>
      <c r="Y581" s="129" t="s">
        <v>352</v>
      </c>
      <c r="Z581" s="3" t="e">
        <f t="shared" si="34"/>
        <v>#REF!</v>
      </c>
    </row>
    <row r="582" spans="1:26" ht="13.5">
      <c r="A582" s="24" t="s">
        <v>2318</v>
      </c>
      <c r="B582" s="161" t="s">
        <v>163</v>
      </c>
      <c r="C582" s="94" t="s">
        <v>398</v>
      </c>
      <c r="D582" s="161">
        <v>2005</v>
      </c>
      <c r="E582" s="26" t="s">
        <v>2277</v>
      </c>
      <c r="F582" s="24" t="str">
        <f t="shared" si="33"/>
        <v>OB200513</v>
      </c>
      <c r="G582" s="267" t="s">
        <v>1013</v>
      </c>
      <c r="H582" s="213" t="s">
        <v>647</v>
      </c>
      <c r="I582" s="161" t="e">
        <f>VLOOKUP(A582,#REF!,6,FALSE)</f>
        <v>#REF!</v>
      </c>
      <c r="J582" s="161" t="s">
        <v>163</v>
      </c>
      <c r="K582" s="161">
        <v>2005</v>
      </c>
      <c r="L582" s="162"/>
      <c r="M582" s="163"/>
      <c r="N582" s="162"/>
      <c r="O582" s="164"/>
      <c r="P582" s="399" t="e">
        <f>#REF!</f>
        <v>#REF!</v>
      </c>
      <c r="Q582" s="399">
        <v>0</v>
      </c>
      <c r="R582" s="284"/>
      <c r="S582" s="128"/>
      <c r="T582" s="129"/>
      <c r="U582" s="129"/>
      <c r="V582" s="129">
        <v>0</v>
      </c>
      <c r="W582" s="129" t="s">
        <v>352</v>
      </c>
      <c r="X582" s="129">
        <v>12000</v>
      </c>
      <c r="Y582" s="129" t="s">
        <v>352</v>
      </c>
      <c r="Z582" s="3" t="e">
        <f t="shared" si="34"/>
        <v>#REF!</v>
      </c>
    </row>
    <row r="583" spans="1:26" ht="13.5">
      <c r="A583" s="24" t="s">
        <v>2319</v>
      </c>
      <c r="B583" s="161" t="s">
        <v>163</v>
      </c>
      <c r="C583" s="94" t="s">
        <v>398</v>
      </c>
      <c r="D583" s="161">
        <v>2005</v>
      </c>
      <c r="E583" s="26" t="s">
        <v>2278</v>
      </c>
      <c r="F583" s="24" t="str">
        <f t="shared" si="33"/>
        <v>OB200514</v>
      </c>
      <c r="G583" s="267" t="s">
        <v>336</v>
      </c>
      <c r="H583" s="213" t="s">
        <v>593</v>
      </c>
      <c r="I583" s="161" t="e">
        <f>VLOOKUP(A583,#REF!,6,FALSE)</f>
        <v>#REF!</v>
      </c>
      <c r="J583" s="161" t="s">
        <v>163</v>
      </c>
      <c r="K583" s="161">
        <v>2005</v>
      </c>
      <c r="L583" s="162"/>
      <c r="M583" s="163"/>
      <c r="N583" s="162"/>
      <c r="O583" s="164"/>
      <c r="P583" s="399" t="e">
        <f>#REF!</f>
        <v>#REF!</v>
      </c>
      <c r="Q583" s="399">
        <v>0</v>
      </c>
      <c r="R583" s="284"/>
      <c r="S583" s="128"/>
      <c r="T583" s="129"/>
      <c r="U583" s="129"/>
      <c r="V583" s="129">
        <v>0</v>
      </c>
      <c r="W583" s="129" t="s">
        <v>352</v>
      </c>
      <c r="X583" s="129">
        <v>12000</v>
      </c>
      <c r="Y583" s="129" t="s">
        <v>352</v>
      </c>
      <c r="Z583" s="3" t="e">
        <f t="shared" si="34"/>
        <v>#REF!</v>
      </c>
    </row>
    <row r="584" spans="1:26" ht="13.5">
      <c r="A584" s="24" t="s">
        <v>2320</v>
      </c>
      <c r="B584" s="161" t="s">
        <v>163</v>
      </c>
      <c r="C584" s="94" t="s">
        <v>398</v>
      </c>
      <c r="D584" s="161">
        <v>2005</v>
      </c>
      <c r="E584" s="26" t="s">
        <v>2279</v>
      </c>
      <c r="F584" s="24" t="str">
        <f t="shared" si="33"/>
        <v>OB200515</v>
      </c>
      <c r="G584" s="267" t="s">
        <v>1014</v>
      </c>
      <c r="H584" s="213" t="s">
        <v>648</v>
      </c>
      <c r="I584" s="161" t="e">
        <f>VLOOKUP(A584,#REF!,6,FALSE)</f>
        <v>#REF!</v>
      </c>
      <c r="J584" s="161" t="s">
        <v>163</v>
      </c>
      <c r="K584" s="161">
        <v>2005</v>
      </c>
      <c r="L584" s="162"/>
      <c r="M584" s="163"/>
      <c r="N584" s="162"/>
      <c r="O584" s="164"/>
      <c r="P584" s="399" t="e">
        <f>#REF!</f>
        <v>#REF!</v>
      </c>
      <c r="Q584" s="399">
        <v>0</v>
      </c>
      <c r="R584" s="284"/>
      <c r="S584" s="128"/>
      <c r="T584" s="129">
        <v>12000</v>
      </c>
      <c r="U584" s="129"/>
      <c r="V584" s="129">
        <v>0</v>
      </c>
      <c r="W584" s="129" t="s">
        <v>352</v>
      </c>
      <c r="X584" s="129">
        <v>12000</v>
      </c>
      <c r="Y584" s="129" t="s">
        <v>352</v>
      </c>
      <c r="Z584" s="3" t="e">
        <f t="shared" si="34"/>
        <v>#REF!</v>
      </c>
    </row>
    <row r="585" spans="1:25" ht="13.5">
      <c r="A585" s="24" t="s">
        <v>2321</v>
      </c>
      <c r="B585" s="161" t="s">
        <v>163</v>
      </c>
      <c r="C585" s="94" t="s">
        <v>398</v>
      </c>
      <c r="D585" s="161">
        <v>2005</v>
      </c>
      <c r="E585" s="26" t="s">
        <v>2280</v>
      </c>
      <c r="F585" s="24" t="str">
        <f t="shared" si="33"/>
        <v>OB200516</v>
      </c>
      <c r="G585" s="267" t="s">
        <v>3634</v>
      </c>
      <c r="H585" s="213" t="s">
        <v>3635</v>
      </c>
      <c r="I585" s="161" t="e">
        <f>VLOOKUP(A585,#REF!,6,FALSE)</f>
        <v>#REF!</v>
      </c>
      <c r="J585" s="161" t="s">
        <v>163</v>
      </c>
      <c r="K585" s="161">
        <v>2005</v>
      </c>
      <c r="L585" s="162"/>
      <c r="M585" s="163"/>
      <c r="N585" s="162"/>
      <c r="O585" s="164"/>
      <c r="P585" s="399" t="e">
        <f>#REF!</f>
        <v>#REF!</v>
      </c>
      <c r="Q585" s="399">
        <v>0</v>
      </c>
      <c r="R585" s="284"/>
      <c r="S585" s="128"/>
      <c r="T585" s="129"/>
      <c r="U585" s="129"/>
      <c r="V585" s="129"/>
      <c r="W585" s="129"/>
      <c r="X585" s="129"/>
      <c r="Y585" s="129"/>
    </row>
    <row r="586" spans="1:26" ht="13.5">
      <c r="A586" s="24" t="s">
        <v>2322</v>
      </c>
      <c r="B586" s="161" t="s">
        <v>163</v>
      </c>
      <c r="C586" s="94" t="s">
        <v>398</v>
      </c>
      <c r="D586" s="161">
        <v>2005</v>
      </c>
      <c r="E586" s="26" t="s">
        <v>2281</v>
      </c>
      <c r="F586" s="24" t="str">
        <f t="shared" si="33"/>
        <v>OB200517</v>
      </c>
      <c r="G586" s="267" t="s">
        <v>337</v>
      </c>
      <c r="H586" s="213" t="s">
        <v>660</v>
      </c>
      <c r="I586" s="161" t="e">
        <f>VLOOKUP(A586,#REF!,6,FALSE)</f>
        <v>#REF!</v>
      </c>
      <c r="J586" s="161" t="s">
        <v>163</v>
      </c>
      <c r="K586" s="161">
        <v>2005</v>
      </c>
      <c r="L586" s="162"/>
      <c r="M586" s="163"/>
      <c r="N586" s="162"/>
      <c r="O586" s="164"/>
      <c r="P586" s="399" t="e">
        <f>#REF!</f>
        <v>#REF!</v>
      </c>
      <c r="Q586" s="399">
        <v>0</v>
      </c>
      <c r="R586" s="284"/>
      <c r="S586" s="128"/>
      <c r="T586" s="129"/>
      <c r="U586" s="129"/>
      <c r="V586" s="129">
        <v>0</v>
      </c>
      <c r="W586" s="129" t="s">
        <v>352</v>
      </c>
      <c r="X586" s="129">
        <v>12000</v>
      </c>
      <c r="Y586" s="129" t="s">
        <v>352</v>
      </c>
      <c r="Z586" s="3" t="e">
        <f t="shared" si="34"/>
        <v>#REF!</v>
      </c>
    </row>
    <row r="587" spans="1:26" ht="13.5">
      <c r="A587" s="24" t="s">
        <v>2323</v>
      </c>
      <c r="B587" s="161" t="s">
        <v>163</v>
      </c>
      <c r="C587" s="94" t="s">
        <v>398</v>
      </c>
      <c r="D587" s="161">
        <v>2005</v>
      </c>
      <c r="E587" s="26" t="s">
        <v>2282</v>
      </c>
      <c r="F587" s="24" t="str">
        <f t="shared" si="33"/>
        <v>OB200518</v>
      </c>
      <c r="G587" s="267" t="s">
        <v>1015</v>
      </c>
      <c r="H587" s="213" t="s">
        <v>1113</v>
      </c>
      <c r="I587" s="161" t="e">
        <f>VLOOKUP(A587,#REF!,6,FALSE)</f>
        <v>#REF!</v>
      </c>
      <c r="J587" s="161" t="s">
        <v>163</v>
      </c>
      <c r="K587" s="161">
        <v>2005</v>
      </c>
      <c r="L587" s="162"/>
      <c r="M587" s="163"/>
      <c r="N587" s="162"/>
      <c r="O587" s="164"/>
      <c r="P587" s="399" t="e">
        <f>#REF!</f>
        <v>#REF!</v>
      </c>
      <c r="Q587" s="399">
        <v>0</v>
      </c>
      <c r="R587" s="284"/>
      <c r="S587" s="128"/>
      <c r="T587" s="129"/>
      <c r="U587" s="129">
        <v>12000</v>
      </c>
      <c r="V587" s="129">
        <v>0</v>
      </c>
      <c r="W587" s="129" t="s">
        <v>352</v>
      </c>
      <c r="X587" s="129">
        <v>12000</v>
      </c>
      <c r="Y587" s="129" t="s">
        <v>352</v>
      </c>
      <c r="Z587" s="3" t="e">
        <f t="shared" si="34"/>
        <v>#REF!</v>
      </c>
    </row>
    <row r="588" spans="1:26" ht="13.5">
      <c r="A588" s="24" t="s">
        <v>2324</v>
      </c>
      <c r="B588" s="161" t="s">
        <v>163</v>
      </c>
      <c r="C588" s="94" t="s">
        <v>398</v>
      </c>
      <c r="D588" s="161">
        <v>2005</v>
      </c>
      <c r="E588" s="26" t="s">
        <v>2283</v>
      </c>
      <c r="F588" s="24" t="str">
        <f t="shared" si="33"/>
        <v>OB200519</v>
      </c>
      <c r="G588" s="363" t="s">
        <v>1016</v>
      </c>
      <c r="H588" s="364" t="s">
        <v>649</v>
      </c>
      <c r="I588" s="161" t="e">
        <f>VLOOKUP(A588,#REF!,6,FALSE)</f>
        <v>#REF!</v>
      </c>
      <c r="J588" s="161" t="s">
        <v>163</v>
      </c>
      <c r="K588" s="161">
        <v>2005</v>
      </c>
      <c r="L588" s="162"/>
      <c r="M588" s="166" t="s">
        <v>45</v>
      </c>
      <c r="N588" s="167"/>
      <c r="O588" s="192"/>
      <c r="P588" s="399" t="e">
        <f>#REF!</f>
        <v>#REF!</v>
      </c>
      <c r="Q588" s="399">
        <v>0</v>
      </c>
      <c r="R588" s="284">
        <v>12000</v>
      </c>
      <c r="S588" s="128">
        <v>12000</v>
      </c>
      <c r="T588" s="129">
        <v>12000</v>
      </c>
      <c r="U588" s="129">
        <v>12000</v>
      </c>
      <c r="V588" s="129">
        <v>0</v>
      </c>
      <c r="W588" s="129" t="s">
        <v>352</v>
      </c>
      <c r="X588" s="129">
        <v>12000</v>
      </c>
      <c r="Y588" s="129" t="s">
        <v>352</v>
      </c>
      <c r="Z588" s="3" t="e">
        <f t="shared" si="34"/>
        <v>#REF!</v>
      </c>
    </row>
    <row r="589" spans="1:26" ht="13.5">
      <c r="A589" s="24" t="s">
        <v>2325</v>
      </c>
      <c r="B589" s="161" t="s">
        <v>163</v>
      </c>
      <c r="C589" s="94" t="s">
        <v>398</v>
      </c>
      <c r="D589" s="161">
        <v>2005</v>
      </c>
      <c r="E589" s="26" t="s">
        <v>2284</v>
      </c>
      <c r="F589" s="24" t="str">
        <f t="shared" si="33"/>
        <v>OB200520</v>
      </c>
      <c r="G589" s="267" t="s">
        <v>1017</v>
      </c>
      <c r="H589" s="213" t="s">
        <v>650</v>
      </c>
      <c r="I589" s="161" t="e">
        <f>VLOOKUP(A589,#REF!,6,FALSE)</f>
        <v>#REF!</v>
      </c>
      <c r="J589" s="161" t="s">
        <v>163</v>
      </c>
      <c r="K589" s="161">
        <v>2005</v>
      </c>
      <c r="L589" s="162"/>
      <c r="M589" s="163"/>
      <c r="N589" s="162"/>
      <c r="O589" s="164"/>
      <c r="P589" s="399" t="e">
        <f>#REF!</f>
        <v>#REF!</v>
      </c>
      <c r="Q589" s="399">
        <v>0</v>
      </c>
      <c r="R589" s="284"/>
      <c r="S589" s="128"/>
      <c r="T589" s="129"/>
      <c r="U589" s="129">
        <v>12000</v>
      </c>
      <c r="V589" s="129">
        <v>0</v>
      </c>
      <c r="W589" s="129" t="s">
        <v>352</v>
      </c>
      <c r="X589" s="129">
        <v>12000</v>
      </c>
      <c r="Y589" s="129" t="s">
        <v>352</v>
      </c>
      <c r="Z589" s="3" t="e">
        <f t="shared" si="34"/>
        <v>#REF!</v>
      </c>
    </row>
    <row r="590" spans="1:26" ht="13.5">
      <c r="A590" s="24" t="s">
        <v>2326</v>
      </c>
      <c r="B590" s="161" t="s">
        <v>163</v>
      </c>
      <c r="C590" s="94" t="s">
        <v>398</v>
      </c>
      <c r="D590" s="161">
        <v>2005</v>
      </c>
      <c r="E590" s="26" t="s">
        <v>2285</v>
      </c>
      <c r="F590" s="24" t="str">
        <f t="shared" si="33"/>
        <v>OB200521</v>
      </c>
      <c r="G590" s="267" t="s">
        <v>3484</v>
      </c>
      <c r="H590" s="213" t="s">
        <v>661</v>
      </c>
      <c r="I590" s="161" t="e">
        <f>VLOOKUP(A590,#REF!,6,FALSE)</f>
        <v>#REF!</v>
      </c>
      <c r="J590" s="161" t="s">
        <v>163</v>
      </c>
      <c r="K590" s="161">
        <v>2005</v>
      </c>
      <c r="L590" s="162"/>
      <c r="M590" s="163"/>
      <c r="N590" s="162"/>
      <c r="O590" s="164"/>
      <c r="P590" s="399" t="e">
        <f>#REF!</f>
        <v>#REF!</v>
      </c>
      <c r="Q590" s="399">
        <v>0</v>
      </c>
      <c r="R590" s="284"/>
      <c r="S590" s="128"/>
      <c r="T590" s="129"/>
      <c r="U590" s="129"/>
      <c r="V590" s="129">
        <v>0</v>
      </c>
      <c r="W590" s="129" t="s">
        <v>352</v>
      </c>
      <c r="X590" s="129">
        <v>12000</v>
      </c>
      <c r="Y590" s="129" t="s">
        <v>352</v>
      </c>
      <c r="Z590" s="3" t="e">
        <f t="shared" si="34"/>
        <v>#REF!</v>
      </c>
    </row>
    <row r="591" spans="1:26" ht="13.5">
      <c r="A591" s="24" t="s">
        <v>2327</v>
      </c>
      <c r="B591" s="161" t="s">
        <v>163</v>
      </c>
      <c r="C591" s="94" t="s">
        <v>398</v>
      </c>
      <c r="D591" s="161">
        <v>2005</v>
      </c>
      <c r="E591" s="26" t="s">
        <v>2286</v>
      </c>
      <c r="F591" s="24" t="str">
        <f t="shared" si="33"/>
        <v>OB200522</v>
      </c>
      <c r="G591" s="267" t="s">
        <v>3485</v>
      </c>
      <c r="H591" s="213" t="s">
        <v>662</v>
      </c>
      <c r="I591" s="161" t="e">
        <f>VLOOKUP(A591,#REF!,6,FALSE)</f>
        <v>#REF!</v>
      </c>
      <c r="J591" s="161" t="s">
        <v>163</v>
      </c>
      <c r="K591" s="161">
        <v>2005</v>
      </c>
      <c r="L591" s="162"/>
      <c r="M591" s="163"/>
      <c r="N591" s="162"/>
      <c r="O591" s="164"/>
      <c r="P591" s="399" t="e">
        <f>#REF!</f>
        <v>#REF!</v>
      </c>
      <c r="Q591" s="399">
        <v>0</v>
      </c>
      <c r="R591" s="284"/>
      <c r="S591" s="128"/>
      <c r="T591" s="129"/>
      <c r="U591" s="129"/>
      <c r="V591" s="129">
        <v>0</v>
      </c>
      <c r="W591" s="129" t="s">
        <v>352</v>
      </c>
      <c r="X591" s="129">
        <v>12000</v>
      </c>
      <c r="Y591" s="129" t="s">
        <v>352</v>
      </c>
      <c r="Z591" s="3" t="e">
        <f t="shared" si="34"/>
        <v>#REF!</v>
      </c>
    </row>
    <row r="592" spans="1:26" ht="13.5">
      <c r="A592" s="24" t="s">
        <v>2328</v>
      </c>
      <c r="B592" s="161" t="s">
        <v>163</v>
      </c>
      <c r="C592" s="94" t="s">
        <v>398</v>
      </c>
      <c r="D592" s="161">
        <v>2005</v>
      </c>
      <c r="E592" s="26" t="s">
        <v>2287</v>
      </c>
      <c r="F592" s="24" t="str">
        <f t="shared" si="33"/>
        <v>OB200523</v>
      </c>
      <c r="G592" s="213" t="s">
        <v>338</v>
      </c>
      <c r="H592" s="213" t="s">
        <v>1105</v>
      </c>
      <c r="I592" s="161" t="e">
        <f>VLOOKUP(A592,#REF!,6,FALSE)</f>
        <v>#REF!</v>
      </c>
      <c r="J592" s="283" t="s">
        <v>163</v>
      </c>
      <c r="K592" s="283">
        <v>2005</v>
      </c>
      <c r="L592" s="167"/>
      <c r="M592" s="166"/>
      <c r="N592" s="167"/>
      <c r="O592" s="192"/>
      <c r="P592" s="399" t="e">
        <f>#REF!</f>
        <v>#REF!</v>
      </c>
      <c r="Q592" s="399">
        <v>0</v>
      </c>
      <c r="R592" s="296"/>
      <c r="S592" s="198"/>
      <c r="T592" s="295"/>
      <c r="U592" s="295"/>
      <c r="V592" s="295">
        <v>0</v>
      </c>
      <c r="W592" s="295" t="s">
        <v>352</v>
      </c>
      <c r="X592" s="295">
        <v>12000</v>
      </c>
      <c r="Y592" s="295" t="s">
        <v>352</v>
      </c>
      <c r="Z592" s="3" t="e">
        <f t="shared" si="34"/>
        <v>#REF!</v>
      </c>
    </row>
    <row r="593" spans="1:26" ht="13.5">
      <c r="A593" s="24" t="s">
        <v>2329</v>
      </c>
      <c r="B593" s="161" t="s">
        <v>163</v>
      </c>
      <c r="C593" s="94" t="s">
        <v>398</v>
      </c>
      <c r="D593" s="161">
        <v>2005</v>
      </c>
      <c r="E593" s="26" t="s">
        <v>2288</v>
      </c>
      <c r="F593" s="24" t="str">
        <f t="shared" si="33"/>
        <v>OB200524</v>
      </c>
      <c r="G593" s="267" t="s">
        <v>1018</v>
      </c>
      <c r="H593" s="213" t="s">
        <v>651</v>
      </c>
      <c r="I593" s="161" t="e">
        <f>VLOOKUP(A593,#REF!,6,FALSE)</f>
        <v>#REF!</v>
      </c>
      <c r="J593" s="161" t="s">
        <v>163</v>
      </c>
      <c r="K593" s="161">
        <v>2005</v>
      </c>
      <c r="L593" s="162"/>
      <c r="M593" s="166" t="s">
        <v>45</v>
      </c>
      <c r="N593" s="167"/>
      <c r="O593" s="192"/>
      <c r="P593" s="399" t="e">
        <f>#REF!</f>
        <v>#REF!</v>
      </c>
      <c r="Q593" s="399">
        <v>0</v>
      </c>
      <c r="R593" s="284">
        <v>12000</v>
      </c>
      <c r="S593" s="128">
        <v>12000</v>
      </c>
      <c r="T593" s="129">
        <v>12000</v>
      </c>
      <c r="U593" s="129">
        <v>12000</v>
      </c>
      <c r="V593" s="129">
        <v>0</v>
      </c>
      <c r="W593" s="129" t="s">
        <v>352</v>
      </c>
      <c r="X593" s="129">
        <v>12000</v>
      </c>
      <c r="Y593" s="129" t="s">
        <v>352</v>
      </c>
      <c r="Z593" s="3" t="e">
        <f t="shared" si="34"/>
        <v>#REF!</v>
      </c>
    </row>
    <row r="594" spans="1:26" ht="13.5">
      <c r="A594" s="24" t="s">
        <v>2330</v>
      </c>
      <c r="B594" s="161" t="s">
        <v>163</v>
      </c>
      <c r="C594" s="94" t="s">
        <v>398</v>
      </c>
      <c r="D594" s="161">
        <v>2005</v>
      </c>
      <c r="E594" s="26" t="s">
        <v>2289</v>
      </c>
      <c r="F594" s="24" t="str">
        <f t="shared" si="33"/>
        <v>OB200525</v>
      </c>
      <c r="G594" s="267" t="s">
        <v>1019</v>
      </c>
      <c r="H594" s="213" t="s">
        <v>652</v>
      </c>
      <c r="I594" s="161" t="e">
        <f>VLOOKUP(A594,#REF!,6,FALSE)</f>
        <v>#REF!</v>
      </c>
      <c r="J594" s="161" t="s">
        <v>163</v>
      </c>
      <c r="K594" s="161">
        <v>2005</v>
      </c>
      <c r="L594" s="162"/>
      <c r="M594" s="166"/>
      <c r="N594" s="167"/>
      <c r="O594" s="192"/>
      <c r="P594" s="399" t="e">
        <f>#REF!</f>
        <v>#REF!</v>
      </c>
      <c r="Q594" s="399">
        <v>0</v>
      </c>
      <c r="R594" s="284"/>
      <c r="S594" s="128"/>
      <c r="T594" s="129"/>
      <c r="U594" s="129"/>
      <c r="V594" s="129">
        <v>0</v>
      </c>
      <c r="W594" s="129" t="s">
        <v>352</v>
      </c>
      <c r="X594" s="129">
        <v>12000</v>
      </c>
      <c r="Y594" s="129" t="s">
        <v>352</v>
      </c>
      <c r="Z594" s="3" t="e">
        <f t="shared" si="34"/>
        <v>#REF!</v>
      </c>
    </row>
    <row r="595" spans="1:26" ht="13.5">
      <c r="A595" s="24" t="s">
        <v>2331</v>
      </c>
      <c r="B595" s="161" t="s">
        <v>163</v>
      </c>
      <c r="C595" s="94" t="s">
        <v>398</v>
      </c>
      <c r="D595" s="161">
        <v>2005</v>
      </c>
      <c r="E595" s="26" t="s">
        <v>2290</v>
      </c>
      <c r="F595" s="24" t="str">
        <f t="shared" si="33"/>
        <v>OB200526</v>
      </c>
      <c r="G595" s="267" t="s">
        <v>3486</v>
      </c>
      <c r="H595" s="213" t="s">
        <v>663</v>
      </c>
      <c r="I595" s="161" t="e">
        <f>VLOOKUP(A595,#REF!,6,FALSE)</f>
        <v>#REF!</v>
      </c>
      <c r="J595" s="161" t="s">
        <v>163</v>
      </c>
      <c r="K595" s="161">
        <v>2005</v>
      </c>
      <c r="L595" s="162"/>
      <c r="M595" s="163"/>
      <c r="N595" s="162"/>
      <c r="O595" s="164"/>
      <c r="P595" s="399" t="e">
        <f>#REF!</f>
        <v>#REF!</v>
      </c>
      <c r="Q595" s="399">
        <v>0</v>
      </c>
      <c r="R595" s="284"/>
      <c r="S595" s="128"/>
      <c r="T595" s="129"/>
      <c r="U595" s="129"/>
      <c r="V595" s="129">
        <v>0</v>
      </c>
      <c r="W595" s="129" t="s">
        <v>352</v>
      </c>
      <c r="X595" s="129">
        <v>12000</v>
      </c>
      <c r="Y595" s="129" t="s">
        <v>352</v>
      </c>
      <c r="Z595" s="3" t="e">
        <f t="shared" si="34"/>
        <v>#REF!</v>
      </c>
    </row>
    <row r="596" spans="1:26" ht="13.5">
      <c r="A596" s="24" t="s">
        <v>2332</v>
      </c>
      <c r="B596" s="161" t="s">
        <v>163</v>
      </c>
      <c r="C596" s="94" t="s">
        <v>398</v>
      </c>
      <c r="D596" s="161">
        <v>2005</v>
      </c>
      <c r="E596" s="26" t="s">
        <v>2291</v>
      </c>
      <c r="F596" s="24" t="str">
        <f t="shared" si="33"/>
        <v>OB200527</v>
      </c>
      <c r="G596" s="267" t="s">
        <v>1020</v>
      </c>
      <c r="H596" s="213" t="s">
        <v>653</v>
      </c>
      <c r="I596" s="161" t="e">
        <f>VLOOKUP(A596,#REF!,6,FALSE)</f>
        <v>#REF!</v>
      </c>
      <c r="J596" s="161" t="s">
        <v>163</v>
      </c>
      <c r="K596" s="161">
        <v>2005</v>
      </c>
      <c r="L596" s="162"/>
      <c r="M596" s="163"/>
      <c r="N596" s="162"/>
      <c r="O596" s="164"/>
      <c r="P596" s="399" t="e">
        <f>#REF!</f>
        <v>#REF!</v>
      </c>
      <c r="Q596" s="399">
        <v>0</v>
      </c>
      <c r="R596" s="284">
        <v>12000</v>
      </c>
      <c r="S596" s="128"/>
      <c r="T596" s="129"/>
      <c r="U596" s="129"/>
      <c r="V596" s="129" t="s">
        <v>352</v>
      </c>
      <c r="W596" s="129">
        <v>12000</v>
      </c>
      <c r="X596" s="129">
        <v>12000</v>
      </c>
      <c r="Y596" s="129" t="s">
        <v>352</v>
      </c>
      <c r="Z596" s="3" t="e">
        <f t="shared" si="34"/>
        <v>#REF!</v>
      </c>
    </row>
    <row r="597" spans="1:26" ht="13.5">
      <c r="A597" s="24" t="s">
        <v>2333</v>
      </c>
      <c r="B597" s="161" t="s">
        <v>163</v>
      </c>
      <c r="C597" s="94" t="s">
        <v>398</v>
      </c>
      <c r="D597" s="161">
        <v>2005</v>
      </c>
      <c r="E597" s="26" t="s">
        <v>2292</v>
      </c>
      <c r="F597" s="24" t="str">
        <f t="shared" si="33"/>
        <v>OB200528</v>
      </c>
      <c r="G597" s="267" t="s">
        <v>1021</v>
      </c>
      <c r="H597" s="213" t="s">
        <v>3487</v>
      </c>
      <c r="I597" s="161" t="e">
        <f>VLOOKUP(A597,#REF!,6,FALSE)</f>
        <v>#REF!</v>
      </c>
      <c r="J597" s="161" t="s">
        <v>163</v>
      </c>
      <c r="K597" s="161">
        <v>2005</v>
      </c>
      <c r="L597" s="162"/>
      <c r="M597" s="166"/>
      <c r="N597" s="167"/>
      <c r="O597" s="192"/>
      <c r="P597" s="399" t="e">
        <f>#REF!</f>
        <v>#REF!</v>
      </c>
      <c r="Q597" s="399">
        <v>12000</v>
      </c>
      <c r="R597" s="284"/>
      <c r="S597" s="128">
        <v>12000</v>
      </c>
      <c r="T597" s="129"/>
      <c r="U597" s="129">
        <v>12000</v>
      </c>
      <c r="V597" s="129">
        <v>12000</v>
      </c>
      <c r="W597" s="129">
        <v>12000</v>
      </c>
      <c r="X597" s="129">
        <v>12000</v>
      </c>
      <c r="Y597" s="129" t="s">
        <v>352</v>
      </c>
      <c r="Z597" s="3" t="e">
        <f t="shared" si="34"/>
        <v>#REF!</v>
      </c>
    </row>
    <row r="598" spans="1:26" ht="13.5">
      <c r="A598" s="24" t="s">
        <v>2334</v>
      </c>
      <c r="B598" s="161" t="s">
        <v>163</v>
      </c>
      <c r="C598" s="94" t="s">
        <v>398</v>
      </c>
      <c r="D598" s="161">
        <v>2005</v>
      </c>
      <c r="E598" s="26" t="s">
        <v>2582</v>
      </c>
      <c r="F598" s="24" t="str">
        <f t="shared" si="33"/>
        <v>OB200529</v>
      </c>
      <c r="G598" s="267" t="s">
        <v>1023</v>
      </c>
      <c r="H598" s="213" t="s">
        <v>656</v>
      </c>
      <c r="I598" s="161" t="e">
        <f>VLOOKUP(A598,#REF!,6,FALSE)</f>
        <v>#REF!</v>
      </c>
      <c r="J598" s="161" t="s">
        <v>163</v>
      </c>
      <c r="K598" s="161">
        <v>2005</v>
      </c>
      <c r="L598" s="162"/>
      <c r="M598" s="163"/>
      <c r="N598" s="162"/>
      <c r="O598" s="164"/>
      <c r="P598" s="399" t="e">
        <f>#REF!</f>
        <v>#REF!</v>
      </c>
      <c r="Q598" s="399">
        <v>0</v>
      </c>
      <c r="R598" s="284"/>
      <c r="S598" s="128"/>
      <c r="T598" s="129"/>
      <c r="U598" s="129"/>
      <c r="V598" s="129">
        <v>12000</v>
      </c>
      <c r="W598" s="129">
        <v>12000</v>
      </c>
      <c r="X598" s="129">
        <v>12000</v>
      </c>
      <c r="Y598" s="129" t="s">
        <v>352</v>
      </c>
      <c r="Z598" s="3" t="e">
        <f t="shared" si="34"/>
        <v>#REF!</v>
      </c>
    </row>
    <row r="599" spans="1:26" ht="13.5">
      <c r="A599" s="24" t="s">
        <v>2335</v>
      </c>
      <c r="B599" s="161" t="s">
        <v>163</v>
      </c>
      <c r="C599" s="94" t="s">
        <v>398</v>
      </c>
      <c r="D599" s="161">
        <v>2005</v>
      </c>
      <c r="E599" s="26" t="s">
        <v>2583</v>
      </c>
      <c r="F599" s="24" t="str">
        <f t="shared" si="33"/>
        <v>OB200530</v>
      </c>
      <c r="G599" s="267" t="s">
        <v>1022</v>
      </c>
      <c r="H599" s="213" t="s">
        <v>655</v>
      </c>
      <c r="I599" s="161" t="e">
        <f>VLOOKUP(A599,#REF!,6,FALSE)</f>
        <v>#REF!</v>
      </c>
      <c r="J599" s="161" t="s">
        <v>163</v>
      </c>
      <c r="K599" s="161">
        <v>2005</v>
      </c>
      <c r="L599" s="162"/>
      <c r="M599" s="166"/>
      <c r="N599" s="167"/>
      <c r="O599" s="192"/>
      <c r="P599" s="399" t="e">
        <f>#REF!</f>
        <v>#REF!</v>
      </c>
      <c r="Q599" s="399">
        <v>0</v>
      </c>
      <c r="R599" s="284"/>
      <c r="S599" s="128"/>
      <c r="T599" s="129"/>
      <c r="U599" s="129"/>
      <c r="V599" s="129">
        <v>12000</v>
      </c>
      <c r="W599" s="129">
        <v>12000</v>
      </c>
      <c r="X599" s="129">
        <v>12000</v>
      </c>
      <c r="Y599" s="129" t="s">
        <v>352</v>
      </c>
      <c r="Z599" s="3" t="e">
        <f t="shared" si="34"/>
        <v>#REF!</v>
      </c>
    </row>
    <row r="600" spans="1:26" ht="13.5">
      <c r="A600" s="24" t="s">
        <v>2336</v>
      </c>
      <c r="B600" s="161" t="s">
        <v>163</v>
      </c>
      <c r="C600" s="94" t="s">
        <v>398</v>
      </c>
      <c r="D600" s="161">
        <v>2005</v>
      </c>
      <c r="E600" s="26" t="s">
        <v>2584</v>
      </c>
      <c r="F600" s="24" t="str">
        <f t="shared" si="33"/>
        <v>OB200531</v>
      </c>
      <c r="G600" s="267" t="s">
        <v>1024</v>
      </c>
      <c r="H600" s="213" t="s">
        <v>1082</v>
      </c>
      <c r="I600" s="161" t="e">
        <f>VLOOKUP(A600,#REF!,6,FALSE)</f>
        <v>#REF!</v>
      </c>
      <c r="J600" s="161" t="s">
        <v>163</v>
      </c>
      <c r="K600" s="161">
        <v>2005</v>
      </c>
      <c r="L600" s="162"/>
      <c r="M600" s="163"/>
      <c r="N600" s="167" t="s">
        <v>45</v>
      </c>
      <c r="O600" s="192"/>
      <c r="P600" s="399" t="e">
        <f>#REF!</f>
        <v>#REF!</v>
      </c>
      <c r="Q600" s="399">
        <v>0</v>
      </c>
      <c r="R600" s="284">
        <v>12000</v>
      </c>
      <c r="S600" s="128">
        <v>12000</v>
      </c>
      <c r="T600" s="129"/>
      <c r="U600" s="129"/>
      <c r="V600" s="129">
        <v>12000</v>
      </c>
      <c r="W600" s="129">
        <v>12000</v>
      </c>
      <c r="X600" s="129">
        <v>12000</v>
      </c>
      <c r="Y600" s="129" t="s">
        <v>352</v>
      </c>
      <c r="Z600" s="3" t="e">
        <f t="shared" si="34"/>
        <v>#REF!</v>
      </c>
    </row>
    <row r="601" spans="1:26" ht="13.5">
      <c r="A601" s="24" t="s">
        <v>2337</v>
      </c>
      <c r="B601" s="161" t="s">
        <v>163</v>
      </c>
      <c r="C601" s="94" t="s">
        <v>398</v>
      </c>
      <c r="D601" s="161">
        <v>2005</v>
      </c>
      <c r="E601" s="26" t="s">
        <v>2585</v>
      </c>
      <c r="F601" s="24" t="str">
        <f t="shared" si="33"/>
        <v>OB200532</v>
      </c>
      <c r="G601" s="267" t="s">
        <v>339</v>
      </c>
      <c r="H601" s="213" t="s">
        <v>2705</v>
      </c>
      <c r="I601" s="161" t="e">
        <f>VLOOKUP(A601,#REF!,6,FALSE)</f>
        <v>#REF!</v>
      </c>
      <c r="J601" s="161" t="s">
        <v>163</v>
      </c>
      <c r="K601" s="161">
        <v>2005</v>
      </c>
      <c r="L601" s="162"/>
      <c r="M601" s="166"/>
      <c r="N601" s="167"/>
      <c r="O601" s="192"/>
      <c r="P601" s="399" t="e">
        <f>#REF!</f>
        <v>#REF!</v>
      </c>
      <c r="Q601" s="399">
        <v>0</v>
      </c>
      <c r="R601" s="284"/>
      <c r="S601" s="128"/>
      <c r="T601" s="129"/>
      <c r="U601" s="129">
        <v>12000</v>
      </c>
      <c r="V601" s="129">
        <v>0</v>
      </c>
      <c r="W601" s="129" t="s">
        <v>352</v>
      </c>
      <c r="X601" s="129">
        <v>12000</v>
      </c>
      <c r="Y601" s="129" t="s">
        <v>352</v>
      </c>
      <c r="Z601" s="3" t="e">
        <f t="shared" si="34"/>
        <v>#REF!</v>
      </c>
    </row>
    <row r="602" spans="1:26" ht="13.5">
      <c r="A602" s="24" t="s">
        <v>2338</v>
      </c>
      <c r="B602" s="161" t="s">
        <v>163</v>
      </c>
      <c r="C602" s="94" t="s">
        <v>398</v>
      </c>
      <c r="D602" s="161">
        <v>2005</v>
      </c>
      <c r="E602" s="26" t="s">
        <v>2586</v>
      </c>
      <c r="F602" s="24" t="str">
        <f t="shared" si="33"/>
        <v>OB200533</v>
      </c>
      <c r="G602" s="256" t="s">
        <v>3488</v>
      </c>
      <c r="H602" s="256" t="s">
        <v>664</v>
      </c>
      <c r="I602" s="161" t="e">
        <f>VLOOKUP(A602,#REF!,6,FALSE)</f>
        <v>#REF!</v>
      </c>
      <c r="J602" s="283" t="s">
        <v>163</v>
      </c>
      <c r="K602" s="283">
        <v>2005</v>
      </c>
      <c r="L602" s="167"/>
      <c r="M602" s="166"/>
      <c r="N602" s="167"/>
      <c r="O602" s="192"/>
      <c r="P602" s="399" t="e">
        <f>#REF!</f>
        <v>#REF!</v>
      </c>
      <c r="Q602" s="399">
        <v>0</v>
      </c>
      <c r="R602" s="296"/>
      <c r="S602" s="198"/>
      <c r="T602" s="295"/>
      <c r="U602" s="295">
        <v>12000</v>
      </c>
      <c r="V602" s="295">
        <v>12000</v>
      </c>
      <c r="W602" s="295">
        <v>12000</v>
      </c>
      <c r="X602" s="295">
        <v>12000</v>
      </c>
      <c r="Y602" s="295" t="s">
        <v>352</v>
      </c>
      <c r="Z602" s="3" t="e">
        <f t="shared" si="34"/>
        <v>#REF!</v>
      </c>
    </row>
    <row r="603" spans="1:26" ht="13.5">
      <c r="A603" s="24" t="s">
        <v>2339</v>
      </c>
      <c r="B603" s="161" t="s">
        <v>163</v>
      </c>
      <c r="C603" s="94" t="s">
        <v>398</v>
      </c>
      <c r="D603" s="161">
        <v>2005</v>
      </c>
      <c r="E603" s="26" t="s">
        <v>2587</v>
      </c>
      <c r="F603" s="24" t="str">
        <f t="shared" si="33"/>
        <v>OB200534</v>
      </c>
      <c r="G603" s="267" t="s">
        <v>1025</v>
      </c>
      <c r="H603" s="213" t="s">
        <v>657</v>
      </c>
      <c r="I603" s="161" t="e">
        <f>VLOOKUP(A603,#REF!,6,FALSE)</f>
        <v>#REF!</v>
      </c>
      <c r="J603" s="161" t="s">
        <v>163</v>
      </c>
      <c r="K603" s="161">
        <v>2005</v>
      </c>
      <c r="L603" s="162"/>
      <c r="M603" s="163"/>
      <c r="N603" s="162"/>
      <c r="O603" s="164"/>
      <c r="P603" s="399" t="e">
        <f>#REF!</f>
        <v>#REF!</v>
      </c>
      <c r="Q603" s="399">
        <v>0</v>
      </c>
      <c r="R603" s="284"/>
      <c r="S603" s="128"/>
      <c r="T603" s="129"/>
      <c r="U603" s="129"/>
      <c r="V603" s="129" t="s">
        <v>352</v>
      </c>
      <c r="W603" s="129">
        <v>12000</v>
      </c>
      <c r="X603" s="129">
        <v>12000</v>
      </c>
      <c r="Y603" s="129" t="s">
        <v>352</v>
      </c>
      <c r="Z603" s="3" t="e">
        <f t="shared" si="34"/>
        <v>#REF!</v>
      </c>
    </row>
    <row r="604" spans="1:26" ht="13.5">
      <c r="A604" s="24" t="s">
        <v>2504</v>
      </c>
      <c r="B604" s="161" t="s">
        <v>163</v>
      </c>
      <c r="C604" s="94" t="s">
        <v>398</v>
      </c>
      <c r="D604" s="161">
        <v>2005</v>
      </c>
      <c r="E604" s="26" t="s">
        <v>2588</v>
      </c>
      <c r="F604" s="24" t="str">
        <f t="shared" si="33"/>
        <v>OB200535</v>
      </c>
      <c r="G604" s="267" t="s">
        <v>1026</v>
      </c>
      <c r="H604" s="213" t="s">
        <v>1174</v>
      </c>
      <c r="I604" s="161" t="e">
        <f>VLOOKUP(A604,#REF!,6,FALSE)</f>
        <v>#REF!</v>
      </c>
      <c r="J604" s="161" t="s">
        <v>163</v>
      </c>
      <c r="K604" s="161">
        <v>2005</v>
      </c>
      <c r="L604" s="162"/>
      <c r="M604" s="163"/>
      <c r="N604" s="162"/>
      <c r="O604" s="164"/>
      <c r="P604" s="399" t="e">
        <f>#REF!</f>
        <v>#REF!</v>
      </c>
      <c r="Q604" s="399">
        <v>0</v>
      </c>
      <c r="R604" s="284"/>
      <c r="S604" s="128"/>
      <c r="T604" s="129"/>
      <c r="U604" s="129"/>
      <c r="V604" s="129" t="s">
        <v>352</v>
      </c>
      <c r="W604" s="129" t="s">
        <v>352</v>
      </c>
      <c r="X604" s="129">
        <v>12000</v>
      </c>
      <c r="Y604" s="129" t="s">
        <v>352</v>
      </c>
      <c r="Z604" s="3" t="e">
        <f t="shared" si="34"/>
        <v>#REF!</v>
      </c>
    </row>
    <row r="605" spans="1:25" ht="13.5">
      <c r="A605" s="6"/>
      <c r="B605" s="6"/>
      <c r="C605" s="6"/>
      <c r="D605" s="6"/>
      <c r="E605" s="38"/>
      <c r="F605" s="6"/>
      <c r="G605" s="168">
        <f>COUNTA(G570:G604)</f>
        <v>35</v>
      </c>
      <c r="H605" s="168"/>
      <c r="I605" s="161"/>
      <c r="J605" s="170"/>
      <c r="K605" s="170"/>
      <c r="L605" s="171">
        <f>COUNTA(L570:L604)</f>
        <v>0</v>
      </c>
      <c r="M605" s="336">
        <f>COUNTA(M570:M604)</f>
        <v>4</v>
      </c>
      <c r="N605" s="272">
        <f>COUNTA(N570:N604)</f>
        <v>2</v>
      </c>
      <c r="O605" s="309"/>
      <c r="P605" s="354"/>
      <c r="Q605" s="354"/>
      <c r="R605" s="348"/>
      <c r="S605" s="128"/>
      <c r="T605" s="129"/>
      <c r="U605" s="129"/>
      <c r="V605" s="207"/>
      <c r="W605" s="207"/>
      <c r="X605" s="207"/>
      <c r="Y605" s="207"/>
    </row>
    <row r="606" spans="7:25" ht="13.5">
      <c r="G606" s="179"/>
      <c r="H606" s="179"/>
      <c r="I606" s="161"/>
      <c r="J606" s="179"/>
      <c r="K606" s="179"/>
      <c r="L606" s="179"/>
      <c r="M606" s="173">
        <f>COUNTA(G570:G604)-COUNTA(L570:L604)</f>
        <v>35</v>
      </c>
      <c r="N606" s="172"/>
      <c r="O606" s="174"/>
      <c r="P606" s="350">
        <f>COUNTIF(P570:P604,12000)</f>
        <v>0</v>
      </c>
      <c r="Q606" s="350">
        <v>1</v>
      </c>
      <c r="R606" s="350">
        <v>7</v>
      </c>
      <c r="S606" s="176">
        <v>7</v>
      </c>
      <c r="T606" s="141">
        <f>COUNTA(T570:T604)</f>
        <v>6</v>
      </c>
      <c r="U606" s="141">
        <f>COUNTA(U570:U604)</f>
        <v>9</v>
      </c>
      <c r="V606" s="142"/>
      <c r="W606" s="142"/>
      <c r="X606" s="142"/>
      <c r="Y606" s="142"/>
    </row>
    <row r="607" spans="7:25" ht="13.5">
      <c r="G607" s="177"/>
      <c r="H607" s="177"/>
      <c r="I607" s="161"/>
      <c r="J607" s="179"/>
      <c r="K607" s="179"/>
      <c r="L607" s="180"/>
      <c r="M607" s="166" t="s">
        <v>2805</v>
      </c>
      <c r="N607" s="167"/>
      <c r="O607" s="181"/>
      <c r="P607" s="192" t="e">
        <f>SUM(P570:P604)</f>
        <v>#REF!</v>
      </c>
      <c r="Q607" s="192">
        <v>12000</v>
      </c>
      <c r="R607" s="346">
        <v>84000</v>
      </c>
      <c r="S607" s="128">
        <v>84000</v>
      </c>
      <c r="T607" s="129">
        <f>SUM(T570:T604)</f>
        <v>72000</v>
      </c>
      <c r="U607" s="129">
        <f>SUM(U570:U604)</f>
        <v>108000</v>
      </c>
      <c r="V607" s="142"/>
      <c r="W607" s="142"/>
      <c r="X607" s="142"/>
      <c r="Y607" s="142"/>
    </row>
    <row r="608" spans="7:25" ht="13.5">
      <c r="G608" s="177"/>
      <c r="H608" s="177"/>
      <c r="I608" s="161"/>
      <c r="J608" s="179"/>
      <c r="K608" s="179"/>
      <c r="L608" s="180"/>
      <c r="M608" s="166" t="s">
        <v>2806</v>
      </c>
      <c r="N608" s="167"/>
      <c r="O608" s="181"/>
      <c r="P608" s="192">
        <f>$M606*12000</f>
        <v>420000</v>
      </c>
      <c r="Q608" s="192">
        <v>420000</v>
      </c>
      <c r="R608" s="346">
        <v>420000</v>
      </c>
      <c r="S608" s="128">
        <v>408000</v>
      </c>
      <c r="T608" s="129">
        <f>$M606*12000</f>
        <v>420000</v>
      </c>
      <c r="U608" s="129">
        <f>$M606*12000</f>
        <v>420000</v>
      </c>
      <c r="V608" s="142"/>
      <c r="W608" s="142"/>
      <c r="X608" s="142"/>
      <c r="Y608" s="142"/>
    </row>
    <row r="609" spans="7:25" ht="13.5">
      <c r="G609" s="177"/>
      <c r="H609" s="177"/>
      <c r="I609" s="161"/>
      <c r="J609" s="179"/>
      <c r="K609" s="179"/>
      <c r="L609" s="180"/>
      <c r="M609" s="183" t="s">
        <v>3209</v>
      </c>
      <c r="N609" s="182"/>
      <c r="O609" s="184"/>
      <c r="P609" s="203" t="e">
        <f>P607-P608</f>
        <v>#REF!</v>
      </c>
      <c r="Q609" s="203">
        <v>-408000</v>
      </c>
      <c r="R609" s="346">
        <v>-336000</v>
      </c>
      <c r="S609" s="128">
        <v>-324000</v>
      </c>
      <c r="T609" s="129">
        <f>T607-T608</f>
        <v>-348000</v>
      </c>
      <c r="U609" s="129">
        <f>U607-U608</f>
        <v>-312000</v>
      </c>
      <c r="V609" s="142"/>
      <c r="W609" s="142"/>
      <c r="X609" s="142"/>
      <c r="Y609" s="142"/>
    </row>
    <row r="610" spans="7:25" ht="13.5">
      <c r="G610" s="177"/>
      <c r="H610" s="177"/>
      <c r="I610" s="161"/>
      <c r="J610" s="179"/>
      <c r="K610" s="179"/>
      <c r="L610" s="180"/>
      <c r="M610" s="186" t="s">
        <v>3210</v>
      </c>
      <c r="N610" s="185"/>
      <c r="O610" s="187"/>
      <c r="P610" s="355">
        <f>P606/$M606</f>
        <v>0</v>
      </c>
      <c r="Q610" s="355">
        <v>0.02857142857142857</v>
      </c>
      <c r="R610" s="356">
        <v>0.2</v>
      </c>
      <c r="S610" s="189">
        <v>0.20588235294117646</v>
      </c>
      <c r="T610" s="156">
        <f>T606/$M606</f>
        <v>0.17142857142857143</v>
      </c>
      <c r="U610" s="156">
        <f>U606/$M606</f>
        <v>0.2571428571428571</v>
      </c>
      <c r="V610" s="142"/>
      <c r="W610" s="142"/>
      <c r="X610" s="142"/>
      <c r="Y610" s="142"/>
    </row>
    <row r="611" spans="7:25" ht="13.5">
      <c r="G611" s="177"/>
      <c r="H611" s="177"/>
      <c r="I611" s="161"/>
      <c r="J611" s="179"/>
      <c r="K611" s="179"/>
      <c r="L611" s="180"/>
      <c r="M611" s="180"/>
      <c r="N611" s="162"/>
      <c r="O611" s="164"/>
      <c r="P611" s="290"/>
      <c r="Q611" s="290"/>
      <c r="R611" s="357"/>
      <c r="S611" s="142"/>
      <c r="T611" s="142"/>
      <c r="U611" s="142"/>
      <c r="V611" s="142"/>
      <c r="W611" s="142"/>
      <c r="X611" s="142"/>
      <c r="Y611" s="142"/>
    </row>
    <row r="612" spans="1:26" ht="13.5">
      <c r="A612" s="24" t="s">
        <v>2340</v>
      </c>
      <c r="B612" s="161" t="s">
        <v>157</v>
      </c>
      <c r="C612" s="94" t="s">
        <v>398</v>
      </c>
      <c r="D612" s="161">
        <v>2006</v>
      </c>
      <c r="E612" s="26" t="s">
        <v>1545</v>
      </c>
      <c r="F612" s="24" t="str">
        <f>CONCATENATE(C612,D612,E612)</f>
        <v>OB200601</v>
      </c>
      <c r="G612" s="267" t="s">
        <v>340</v>
      </c>
      <c r="H612" s="213" t="s">
        <v>670</v>
      </c>
      <c r="I612" s="161" t="e">
        <f>VLOOKUP(A612,#REF!,6,FALSE)</f>
        <v>#REF!</v>
      </c>
      <c r="J612" s="161" t="s">
        <v>157</v>
      </c>
      <c r="K612" s="161">
        <v>2006</v>
      </c>
      <c r="L612" s="162"/>
      <c r="M612" s="163"/>
      <c r="N612" s="162"/>
      <c r="O612" s="164"/>
      <c r="P612" s="399" t="e">
        <f>#REF!</f>
        <v>#REF!</v>
      </c>
      <c r="Q612" s="399">
        <v>0</v>
      </c>
      <c r="R612" s="334"/>
      <c r="S612" s="128"/>
      <c r="T612" s="129"/>
      <c r="U612" s="129"/>
      <c r="V612" s="129">
        <v>12000</v>
      </c>
      <c r="W612" s="129">
        <v>12000</v>
      </c>
      <c r="X612" s="129" t="s">
        <v>352</v>
      </c>
      <c r="Y612" s="129" t="s">
        <v>352</v>
      </c>
      <c r="Z612" s="3" t="e">
        <f aca="true" t="shared" si="35" ref="Z612:Z633">IF(P612,12000)</f>
        <v>#REF!</v>
      </c>
    </row>
    <row r="613" spans="1:26" ht="13.5">
      <c r="A613" s="24" t="s">
        <v>2341</v>
      </c>
      <c r="B613" s="161" t="s">
        <v>157</v>
      </c>
      <c r="C613" s="94" t="s">
        <v>398</v>
      </c>
      <c r="D613" s="161">
        <v>2006</v>
      </c>
      <c r="E613" s="26" t="s">
        <v>2262</v>
      </c>
      <c r="F613" s="24" t="str">
        <f aca="true" t="shared" si="36" ref="F613:F638">CONCATENATE(C613,D613,E613)</f>
        <v>OB200602</v>
      </c>
      <c r="G613" s="291" t="s">
        <v>3489</v>
      </c>
      <c r="H613" s="292" t="s">
        <v>644</v>
      </c>
      <c r="I613" s="161" t="e">
        <f>VLOOKUP(A613,#REF!,6,FALSE)</f>
        <v>#REF!</v>
      </c>
      <c r="J613" s="161" t="s">
        <v>157</v>
      </c>
      <c r="K613" s="161">
        <v>2006</v>
      </c>
      <c r="L613" s="162"/>
      <c r="M613" s="166" t="s">
        <v>45</v>
      </c>
      <c r="N613" s="167"/>
      <c r="O613" s="192"/>
      <c r="P613" s="399" t="e">
        <f>#REF!</f>
        <v>#REF!</v>
      </c>
      <c r="Q613" s="399">
        <v>0</v>
      </c>
      <c r="R613" s="314">
        <v>12000</v>
      </c>
      <c r="S613" s="128">
        <v>12000</v>
      </c>
      <c r="T613" s="129">
        <v>12000</v>
      </c>
      <c r="U613" s="129">
        <v>12000</v>
      </c>
      <c r="V613" s="129" t="s">
        <v>352</v>
      </c>
      <c r="W613" s="129">
        <v>12000</v>
      </c>
      <c r="X613" s="129" t="s">
        <v>352</v>
      </c>
      <c r="Y613" s="129" t="s">
        <v>352</v>
      </c>
      <c r="Z613" s="3" t="e">
        <f t="shared" si="35"/>
        <v>#REF!</v>
      </c>
    </row>
    <row r="614" spans="1:26" ht="13.5">
      <c r="A614" s="24" t="s">
        <v>2342</v>
      </c>
      <c r="B614" s="161" t="s">
        <v>157</v>
      </c>
      <c r="C614" s="94" t="s">
        <v>398</v>
      </c>
      <c r="D614" s="161">
        <v>2006</v>
      </c>
      <c r="E614" s="26" t="s">
        <v>2264</v>
      </c>
      <c r="F614" s="24" t="str">
        <f t="shared" si="36"/>
        <v>OB200603</v>
      </c>
      <c r="G614" s="267" t="s">
        <v>1027</v>
      </c>
      <c r="H614" s="213" t="s">
        <v>629</v>
      </c>
      <c r="I614" s="161" t="e">
        <f>VLOOKUP(A614,#REF!,6,FALSE)</f>
        <v>#REF!</v>
      </c>
      <c r="J614" s="161" t="s">
        <v>157</v>
      </c>
      <c r="K614" s="161">
        <v>2006</v>
      </c>
      <c r="L614" s="162"/>
      <c r="M614" s="163"/>
      <c r="N614" s="162"/>
      <c r="O614" s="164"/>
      <c r="P614" s="399" t="e">
        <f>#REF!</f>
        <v>#REF!</v>
      </c>
      <c r="Q614" s="399">
        <v>0</v>
      </c>
      <c r="R614" s="284"/>
      <c r="S614" s="128"/>
      <c r="T614" s="129"/>
      <c r="U614" s="129"/>
      <c r="V614" s="129" t="s">
        <v>352</v>
      </c>
      <c r="W614" s="129">
        <v>12000</v>
      </c>
      <c r="X614" s="129" t="s">
        <v>352</v>
      </c>
      <c r="Y614" s="129" t="s">
        <v>352</v>
      </c>
      <c r="Z614" s="3" t="e">
        <f t="shared" si="35"/>
        <v>#REF!</v>
      </c>
    </row>
    <row r="615" spans="1:26" ht="13.5">
      <c r="A615" s="24" t="s">
        <v>2343</v>
      </c>
      <c r="B615" s="161" t="s">
        <v>157</v>
      </c>
      <c r="C615" s="94" t="s">
        <v>398</v>
      </c>
      <c r="D615" s="161">
        <v>2006</v>
      </c>
      <c r="E615" s="26" t="s">
        <v>2266</v>
      </c>
      <c r="F615" s="24" t="str">
        <f t="shared" si="36"/>
        <v>OB200604</v>
      </c>
      <c r="G615" s="291" t="s">
        <v>158</v>
      </c>
      <c r="H615" s="292" t="s">
        <v>2891</v>
      </c>
      <c r="I615" s="161" t="e">
        <f>VLOOKUP(A615,#REF!,6,FALSE)</f>
        <v>#REF!</v>
      </c>
      <c r="J615" s="161" t="s">
        <v>157</v>
      </c>
      <c r="K615" s="161">
        <v>2006</v>
      </c>
      <c r="L615" s="162"/>
      <c r="M615" s="166" t="s">
        <v>45</v>
      </c>
      <c r="N615" s="167"/>
      <c r="O615" s="192"/>
      <c r="P615" s="399" t="e">
        <f>#REF!</f>
        <v>#REF!</v>
      </c>
      <c r="Q615" s="399">
        <v>0</v>
      </c>
      <c r="R615" s="284">
        <v>12000</v>
      </c>
      <c r="S615" s="128">
        <v>12000</v>
      </c>
      <c r="T615" s="129">
        <v>12000</v>
      </c>
      <c r="U615" s="129">
        <v>12000</v>
      </c>
      <c r="V615" s="129" t="s">
        <v>352</v>
      </c>
      <c r="W615" s="129">
        <v>12000</v>
      </c>
      <c r="X615" s="129" t="s">
        <v>352</v>
      </c>
      <c r="Y615" s="129" t="s">
        <v>352</v>
      </c>
      <c r="Z615" s="3" t="e">
        <f t="shared" si="35"/>
        <v>#REF!</v>
      </c>
    </row>
    <row r="616" spans="1:26" ht="13.5">
      <c r="A616" s="24" t="s">
        <v>2344</v>
      </c>
      <c r="B616" s="161" t="s">
        <v>157</v>
      </c>
      <c r="C616" s="94" t="s">
        <v>398</v>
      </c>
      <c r="D616" s="161">
        <v>2006</v>
      </c>
      <c r="E616" s="26" t="s">
        <v>2268</v>
      </c>
      <c r="F616" s="24" t="str">
        <f t="shared" si="36"/>
        <v>OB200605</v>
      </c>
      <c r="G616" s="267" t="s">
        <v>159</v>
      </c>
      <c r="H616" s="213" t="s">
        <v>3490</v>
      </c>
      <c r="I616" s="161" t="e">
        <f>VLOOKUP(A616,#REF!,6,FALSE)</f>
        <v>#REF!</v>
      </c>
      <c r="J616" s="161" t="s">
        <v>157</v>
      </c>
      <c r="K616" s="161">
        <v>2006</v>
      </c>
      <c r="L616" s="162"/>
      <c r="M616" s="163"/>
      <c r="N616" s="162"/>
      <c r="O616" s="164"/>
      <c r="P616" s="399" t="e">
        <f>#REF!</f>
        <v>#REF!</v>
      </c>
      <c r="Q616" s="399">
        <v>0</v>
      </c>
      <c r="R616" s="284"/>
      <c r="S616" s="128"/>
      <c r="T616" s="129"/>
      <c r="U616" s="129"/>
      <c r="V616" s="129" t="s">
        <v>352</v>
      </c>
      <c r="W616" s="129">
        <v>12000</v>
      </c>
      <c r="X616" s="129" t="s">
        <v>352</v>
      </c>
      <c r="Y616" s="129" t="s">
        <v>352</v>
      </c>
      <c r="Z616" s="3" t="e">
        <f t="shared" si="35"/>
        <v>#REF!</v>
      </c>
    </row>
    <row r="617" spans="1:26" ht="13.5">
      <c r="A617" s="24" t="s">
        <v>2345</v>
      </c>
      <c r="B617" s="161" t="s">
        <v>157</v>
      </c>
      <c r="C617" s="94" t="s">
        <v>398</v>
      </c>
      <c r="D617" s="161">
        <v>2006</v>
      </c>
      <c r="E617" s="26" t="s">
        <v>2270</v>
      </c>
      <c r="F617" s="24" t="str">
        <f t="shared" si="36"/>
        <v>OB200606</v>
      </c>
      <c r="G617" s="267" t="s">
        <v>160</v>
      </c>
      <c r="H617" s="213" t="s">
        <v>3491</v>
      </c>
      <c r="I617" s="161" t="e">
        <f>VLOOKUP(A617,#REF!,6,FALSE)</f>
        <v>#REF!</v>
      </c>
      <c r="J617" s="161" t="s">
        <v>157</v>
      </c>
      <c r="K617" s="161">
        <v>2006</v>
      </c>
      <c r="L617" s="162"/>
      <c r="M617" s="163"/>
      <c r="N617" s="162"/>
      <c r="O617" s="164"/>
      <c r="P617" s="399" t="e">
        <f>#REF!</f>
        <v>#REF!</v>
      </c>
      <c r="Q617" s="399">
        <v>0</v>
      </c>
      <c r="R617" s="284"/>
      <c r="S617" s="128"/>
      <c r="T617" s="129"/>
      <c r="U617" s="129"/>
      <c r="V617" s="129" t="s">
        <v>352</v>
      </c>
      <c r="W617" s="129">
        <v>12000</v>
      </c>
      <c r="X617" s="129" t="s">
        <v>352</v>
      </c>
      <c r="Y617" s="129" t="s">
        <v>352</v>
      </c>
      <c r="Z617" s="3" t="e">
        <f t="shared" si="35"/>
        <v>#REF!</v>
      </c>
    </row>
    <row r="618" spans="1:26" ht="13.5">
      <c r="A618" s="24" t="s">
        <v>2346</v>
      </c>
      <c r="B618" s="161" t="s">
        <v>157</v>
      </c>
      <c r="C618" s="94" t="s">
        <v>398</v>
      </c>
      <c r="D618" s="161">
        <v>2006</v>
      </c>
      <c r="E618" s="26" t="s">
        <v>2271</v>
      </c>
      <c r="F618" s="24" t="str">
        <f t="shared" si="36"/>
        <v>OB200607</v>
      </c>
      <c r="G618" s="267" t="s">
        <v>161</v>
      </c>
      <c r="H618" s="213" t="s">
        <v>631</v>
      </c>
      <c r="I618" s="161" t="e">
        <f>VLOOKUP(A618,#REF!,6,FALSE)</f>
        <v>#REF!</v>
      </c>
      <c r="J618" s="161" t="s">
        <v>157</v>
      </c>
      <c r="K618" s="161">
        <v>2006</v>
      </c>
      <c r="L618" s="162"/>
      <c r="M618" s="163"/>
      <c r="N618" s="162"/>
      <c r="O618" s="164"/>
      <c r="P618" s="399" t="e">
        <f>#REF!</f>
        <v>#REF!</v>
      </c>
      <c r="Q618" s="399">
        <v>0</v>
      </c>
      <c r="R618" s="284"/>
      <c r="S618" s="128">
        <v>12000</v>
      </c>
      <c r="T618" s="129"/>
      <c r="U618" s="129"/>
      <c r="V618" s="129" t="s">
        <v>352</v>
      </c>
      <c r="W618" s="129">
        <v>12000</v>
      </c>
      <c r="X618" s="129" t="s">
        <v>352</v>
      </c>
      <c r="Y618" s="129" t="s">
        <v>352</v>
      </c>
      <c r="Z618" s="3" t="e">
        <f t="shared" si="35"/>
        <v>#REF!</v>
      </c>
    </row>
    <row r="619" spans="1:26" ht="13.5">
      <c r="A619" s="24" t="s">
        <v>2347</v>
      </c>
      <c r="B619" s="161" t="s">
        <v>157</v>
      </c>
      <c r="C619" s="94" t="s">
        <v>398</v>
      </c>
      <c r="D619" s="161">
        <v>2006</v>
      </c>
      <c r="E619" s="26" t="s">
        <v>2272</v>
      </c>
      <c r="F619" s="24" t="str">
        <f t="shared" si="36"/>
        <v>OB200608</v>
      </c>
      <c r="G619" s="267" t="s">
        <v>341</v>
      </c>
      <c r="H619" s="213" t="s">
        <v>671</v>
      </c>
      <c r="I619" s="161" t="e">
        <f>VLOOKUP(A619,#REF!,6,FALSE)</f>
        <v>#REF!</v>
      </c>
      <c r="J619" s="161" t="s">
        <v>157</v>
      </c>
      <c r="K619" s="161">
        <v>2006</v>
      </c>
      <c r="L619" s="162"/>
      <c r="M619" s="163"/>
      <c r="N619" s="162"/>
      <c r="O619" s="164"/>
      <c r="P619" s="399" t="e">
        <f>#REF!</f>
        <v>#REF!</v>
      </c>
      <c r="Q619" s="399">
        <v>0</v>
      </c>
      <c r="R619" s="284"/>
      <c r="S619" s="128"/>
      <c r="T619" s="129"/>
      <c r="U619" s="129"/>
      <c r="V619" s="129">
        <v>12000</v>
      </c>
      <c r="W619" s="129">
        <v>12000</v>
      </c>
      <c r="X619" s="129" t="s">
        <v>352</v>
      </c>
      <c r="Y619" s="129" t="s">
        <v>352</v>
      </c>
      <c r="Z619" s="3" t="e">
        <f t="shared" si="35"/>
        <v>#REF!</v>
      </c>
    </row>
    <row r="620" spans="1:26" ht="13.5">
      <c r="A620" s="24" t="s">
        <v>2348</v>
      </c>
      <c r="B620" s="161" t="s">
        <v>157</v>
      </c>
      <c r="C620" s="94" t="s">
        <v>398</v>
      </c>
      <c r="D620" s="161">
        <v>2006</v>
      </c>
      <c r="E620" s="26" t="s">
        <v>2273</v>
      </c>
      <c r="F620" s="24" t="str">
        <f t="shared" si="36"/>
        <v>OB200609</v>
      </c>
      <c r="G620" s="267" t="s">
        <v>162</v>
      </c>
      <c r="H620" s="213" t="s">
        <v>3492</v>
      </c>
      <c r="I620" s="161" t="e">
        <f>VLOOKUP(A620,#REF!,6,FALSE)</f>
        <v>#REF!</v>
      </c>
      <c r="J620" s="161" t="s">
        <v>157</v>
      </c>
      <c r="K620" s="161">
        <v>2006</v>
      </c>
      <c r="L620" s="162"/>
      <c r="M620" s="166" t="s">
        <v>45</v>
      </c>
      <c r="N620" s="167"/>
      <c r="O620" s="192"/>
      <c r="P620" s="399" t="e">
        <f>#REF!</f>
        <v>#REF!</v>
      </c>
      <c r="Q620" s="399">
        <v>0</v>
      </c>
      <c r="R620" s="284">
        <v>12000</v>
      </c>
      <c r="S620" s="128">
        <v>12000</v>
      </c>
      <c r="T620" s="129">
        <v>12000</v>
      </c>
      <c r="U620" s="129">
        <v>12000</v>
      </c>
      <c r="V620" s="129">
        <v>12000</v>
      </c>
      <c r="W620" s="129">
        <v>12000</v>
      </c>
      <c r="X620" s="129" t="s">
        <v>352</v>
      </c>
      <c r="Y620" s="129" t="s">
        <v>352</v>
      </c>
      <c r="Z620" s="3" t="e">
        <f t="shared" si="35"/>
        <v>#REF!</v>
      </c>
    </row>
    <row r="621" spans="1:26" ht="13.5">
      <c r="A621" s="24" t="s">
        <v>2349</v>
      </c>
      <c r="B621" s="161" t="s">
        <v>157</v>
      </c>
      <c r="C621" s="94" t="s">
        <v>398</v>
      </c>
      <c r="D621" s="161">
        <v>2006</v>
      </c>
      <c r="E621" s="26" t="s">
        <v>2274</v>
      </c>
      <c r="F621" s="24" t="str">
        <f t="shared" si="36"/>
        <v>OB200610</v>
      </c>
      <c r="G621" s="267" t="s">
        <v>1028</v>
      </c>
      <c r="H621" s="213" t="s">
        <v>665</v>
      </c>
      <c r="I621" s="161" t="e">
        <f>VLOOKUP(A621,#REF!,6,FALSE)</f>
        <v>#REF!</v>
      </c>
      <c r="J621" s="161" t="s">
        <v>157</v>
      </c>
      <c r="K621" s="161">
        <v>2006</v>
      </c>
      <c r="L621" s="162"/>
      <c r="M621" s="163"/>
      <c r="N621" s="162"/>
      <c r="O621" s="164"/>
      <c r="P621" s="399" t="e">
        <f>#REF!</f>
        <v>#REF!</v>
      </c>
      <c r="Q621" s="399">
        <v>0</v>
      </c>
      <c r="R621" s="284"/>
      <c r="S621" s="128"/>
      <c r="T621" s="129"/>
      <c r="U621" s="129"/>
      <c r="V621" s="129" t="s">
        <v>352</v>
      </c>
      <c r="W621" s="129">
        <v>12000</v>
      </c>
      <c r="X621" s="129" t="s">
        <v>352</v>
      </c>
      <c r="Y621" s="129" t="s">
        <v>352</v>
      </c>
      <c r="Z621" s="3" t="e">
        <f t="shared" si="35"/>
        <v>#REF!</v>
      </c>
    </row>
    <row r="622" spans="1:26" ht="13.5">
      <c r="A622" s="24" t="s">
        <v>2350</v>
      </c>
      <c r="B622" s="161" t="s">
        <v>157</v>
      </c>
      <c r="C622" s="94" t="s">
        <v>398</v>
      </c>
      <c r="D622" s="161">
        <v>2006</v>
      </c>
      <c r="E622" s="26" t="s">
        <v>2275</v>
      </c>
      <c r="F622" s="24" t="str">
        <f t="shared" si="36"/>
        <v>OB200611</v>
      </c>
      <c r="G622" s="267" t="s">
        <v>342</v>
      </c>
      <c r="H622" s="213" t="s">
        <v>672</v>
      </c>
      <c r="I622" s="161" t="e">
        <f>VLOOKUP(A622,#REF!,6,FALSE)</f>
        <v>#REF!</v>
      </c>
      <c r="J622" s="161" t="s">
        <v>157</v>
      </c>
      <c r="K622" s="161">
        <v>2006</v>
      </c>
      <c r="L622" s="162"/>
      <c r="M622" s="163"/>
      <c r="N622" s="162"/>
      <c r="O622" s="164"/>
      <c r="P622" s="399" t="e">
        <f>#REF!</f>
        <v>#REF!</v>
      </c>
      <c r="Q622" s="399">
        <v>0</v>
      </c>
      <c r="R622" s="284"/>
      <c r="S622" s="128"/>
      <c r="T622" s="129"/>
      <c r="U622" s="129"/>
      <c r="V622" s="129" t="s">
        <v>352</v>
      </c>
      <c r="W622" s="129">
        <v>12000</v>
      </c>
      <c r="X622" s="129" t="s">
        <v>352</v>
      </c>
      <c r="Y622" s="129" t="s">
        <v>352</v>
      </c>
      <c r="Z622" s="3" t="e">
        <f t="shared" si="35"/>
        <v>#REF!</v>
      </c>
    </row>
    <row r="623" spans="1:26" ht="13.5">
      <c r="A623" s="24" t="s">
        <v>2351</v>
      </c>
      <c r="B623" s="161" t="s">
        <v>157</v>
      </c>
      <c r="C623" s="94" t="s">
        <v>398</v>
      </c>
      <c r="D623" s="161">
        <v>2006</v>
      </c>
      <c r="E623" s="26" t="s">
        <v>2276</v>
      </c>
      <c r="F623" s="24" t="str">
        <f t="shared" si="36"/>
        <v>OB200612</v>
      </c>
      <c r="G623" s="267" t="s">
        <v>1029</v>
      </c>
      <c r="H623" s="213" t="s">
        <v>666</v>
      </c>
      <c r="I623" s="161" t="e">
        <f>VLOOKUP(A623,#REF!,6,FALSE)</f>
        <v>#REF!</v>
      </c>
      <c r="J623" s="161" t="s">
        <v>157</v>
      </c>
      <c r="K623" s="161">
        <v>2006</v>
      </c>
      <c r="L623" s="162"/>
      <c r="M623" s="163"/>
      <c r="N623" s="162"/>
      <c r="O623" s="164"/>
      <c r="P623" s="399" t="e">
        <f>#REF!</f>
        <v>#REF!</v>
      </c>
      <c r="Q623" s="399">
        <v>0</v>
      </c>
      <c r="R623" s="284"/>
      <c r="S623" s="128"/>
      <c r="T623" s="129"/>
      <c r="U623" s="129"/>
      <c r="V623" s="129" t="s">
        <v>352</v>
      </c>
      <c r="W623" s="129">
        <v>12000</v>
      </c>
      <c r="X623" s="129" t="s">
        <v>352</v>
      </c>
      <c r="Y623" s="129" t="s">
        <v>352</v>
      </c>
      <c r="Z623" s="3" t="e">
        <f t="shared" si="35"/>
        <v>#REF!</v>
      </c>
    </row>
    <row r="624" spans="1:26" ht="13.5">
      <c r="A624" s="24" t="s">
        <v>2352</v>
      </c>
      <c r="B624" s="161" t="s">
        <v>157</v>
      </c>
      <c r="C624" s="94" t="s">
        <v>398</v>
      </c>
      <c r="D624" s="161">
        <v>2006</v>
      </c>
      <c r="E624" s="26" t="s">
        <v>2277</v>
      </c>
      <c r="F624" s="24" t="str">
        <f t="shared" si="36"/>
        <v>OB200613</v>
      </c>
      <c r="G624" s="267" t="s">
        <v>343</v>
      </c>
      <c r="H624" s="213" t="s">
        <v>486</v>
      </c>
      <c r="I624" s="161" t="e">
        <f>VLOOKUP(A624,#REF!,6,FALSE)</f>
        <v>#REF!</v>
      </c>
      <c r="J624" s="161" t="s">
        <v>157</v>
      </c>
      <c r="K624" s="161">
        <v>2006</v>
      </c>
      <c r="L624" s="162"/>
      <c r="M624" s="163"/>
      <c r="N624" s="162"/>
      <c r="O624" s="164"/>
      <c r="P624" s="399" t="e">
        <f>#REF!</f>
        <v>#REF!</v>
      </c>
      <c r="Q624" s="399">
        <v>12000</v>
      </c>
      <c r="R624" s="284">
        <v>12000</v>
      </c>
      <c r="S624" s="128"/>
      <c r="T624" s="129"/>
      <c r="U624" s="129">
        <v>12000</v>
      </c>
      <c r="V624" s="129">
        <v>12000</v>
      </c>
      <c r="W624" s="129">
        <v>12000</v>
      </c>
      <c r="X624" s="129" t="s">
        <v>352</v>
      </c>
      <c r="Y624" s="129" t="s">
        <v>352</v>
      </c>
      <c r="Z624" s="3" t="e">
        <f t="shared" si="35"/>
        <v>#REF!</v>
      </c>
    </row>
    <row r="625" spans="1:26" ht="13.5">
      <c r="A625" s="24" t="s">
        <v>2353</v>
      </c>
      <c r="B625" s="161" t="s">
        <v>157</v>
      </c>
      <c r="C625" s="94" t="s">
        <v>398</v>
      </c>
      <c r="D625" s="161">
        <v>2006</v>
      </c>
      <c r="E625" s="26" t="s">
        <v>2278</v>
      </c>
      <c r="F625" s="24" t="str">
        <f t="shared" si="36"/>
        <v>OB200614</v>
      </c>
      <c r="G625" s="213" t="s">
        <v>3493</v>
      </c>
      <c r="H625" s="213" t="s">
        <v>379</v>
      </c>
      <c r="I625" s="161" t="e">
        <f>VLOOKUP(A625,#REF!,6,FALSE)</f>
        <v>#REF!</v>
      </c>
      <c r="J625" s="161" t="s">
        <v>157</v>
      </c>
      <c r="K625" s="161">
        <v>2006</v>
      </c>
      <c r="L625" s="162"/>
      <c r="M625" s="163"/>
      <c r="N625" s="162"/>
      <c r="O625" s="164"/>
      <c r="P625" s="399" t="e">
        <f>#REF!</f>
        <v>#REF!</v>
      </c>
      <c r="Q625" s="399">
        <v>12000</v>
      </c>
      <c r="R625" s="284"/>
      <c r="S625" s="128"/>
      <c r="T625" s="129"/>
      <c r="U625" s="129">
        <v>12000</v>
      </c>
      <c r="V625" s="129" t="s">
        <v>352</v>
      </c>
      <c r="W625" s="129">
        <v>12000</v>
      </c>
      <c r="X625" s="129" t="s">
        <v>352</v>
      </c>
      <c r="Y625" s="129" t="s">
        <v>352</v>
      </c>
      <c r="Z625" s="3" t="e">
        <f t="shared" si="35"/>
        <v>#REF!</v>
      </c>
    </row>
    <row r="626" spans="1:26" ht="13.5">
      <c r="A626" s="24" t="s">
        <v>2354</v>
      </c>
      <c r="B626" s="161" t="s">
        <v>157</v>
      </c>
      <c r="C626" s="94" t="s">
        <v>398</v>
      </c>
      <c r="D626" s="161">
        <v>2006</v>
      </c>
      <c r="E626" s="26" t="s">
        <v>2279</v>
      </c>
      <c r="F626" s="24" t="str">
        <f t="shared" si="36"/>
        <v>OB200615</v>
      </c>
      <c r="G626" s="267" t="s">
        <v>1030</v>
      </c>
      <c r="H626" s="213" t="s">
        <v>667</v>
      </c>
      <c r="I626" s="161" t="e">
        <f>VLOOKUP(A626,#REF!,6,FALSE)</f>
        <v>#REF!</v>
      </c>
      <c r="J626" s="161" t="s">
        <v>157</v>
      </c>
      <c r="K626" s="161">
        <v>2006</v>
      </c>
      <c r="L626" s="162"/>
      <c r="M626" s="163"/>
      <c r="N626" s="162"/>
      <c r="O626" s="164"/>
      <c r="P626" s="399" t="e">
        <f>#REF!</f>
        <v>#REF!</v>
      </c>
      <c r="Q626" s="399">
        <v>0</v>
      </c>
      <c r="R626" s="284"/>
      <c r="S626" s="128"/>
      <c r="T626" s="129"/>
      <c r="U626" s="129">
        <v>12000</v>
      </c>
      <c r="V626" s="129" t="s">
        <v>352</v>
      </c>
      <c r="W626" s="129">
        <v>12000</v>
      </c>
      <c r="X626" s="129" t="s">
        <v>352</v>
      </c>
      <c r="Y626" s="129" t="s">
        <v>352</v>
      </c>
      <c r="Z626" s="3" t="e">
        <f t="shared" si="35"/>
        <v>#REF!</v>
      </c>
    </row>
    <row r="627" spans="1:26" ht="13.5">
      <c r="A627" s="24" t="s">
        <v>2355</v>
      </c>
      <c r="B627" s="161" t="s">
        <v>157</v>
      </c>
      <c r="C627" s="94" t="s">
        <v>398</v>
      </c>
      <c r="D627" s="161">
        <v>2006</v>
      </c>
      <c r="E627" s="26" t="s">
        <v>2280</v>
      </c>
      <c r="F627" s="24" t="str">
        <f t="shared" si="36"/>
        <v>OB200616</v>
      </c>
      <c r="G627" s="267" t="s">
        <v>164</v>
      </c>
      <c r="H627" s="213" t="s">
        <v>3494</v>
      </c>
      <c r="I627" s="161" t="e">
        <f>VLOOKUP(A627,#REF!,6,FALSE)</f>
        <v>#REF!</v>
      </c>
      <c r="J627" s="161" t="s">
        <v>157</v>
      </c>
      <c r="K627" s="161">
        <v>2006</v>
      </c>
      <c r="L627" s="162"/>
      <c r="M627" s="163"/>
      <c r="N627" s="162"/>
      <c r="O627" s="164"/>
      <c r="P627" s="399" t="e">
        <f>#REF!</f>
        <v>#REF!</v>
      </c>
      <c r="Q627" s="399">
        <v>0</v>
      </c>
      <c r="R627" s="284"/>
      <c r="S627" s="128">
        <v>12000</v>
      </c>
      <c r="T627" s="129"/>
      <c r="U627" s="129"/>
      <c r="V627" s="129" t="s">
        <v>352</v>
      </c>
      <c r="W627" s="129">
        <v>12000</v>
      </c>
      <c r="X627" s="129" t="s">
        <v>352</v>
      </c>
      <c r="Y627" s="129" t="s">
        <v>352</v>
      </c>
      <c r="Z627" s="3" t="e">
        <f t="shared" si="35"/>
        <v>#REF!</v>
      </c>
    </row>
    <row r="628" spans="1:26" ht="13.5">
      <c r="A628" s="24" t="s">
        <v>2356</v>
      </c>
      <c r="B628" s="161" t="s">
        <v>157</v>
      </c>
      <c r="C628" s="94" t="s">
        <v>398</v>
      </c>
      <c r="D628" s="161">
        <v>2006</v>
      </c>
      <c r="E628" s="26" t="s">
        <v>2281</v>
      </c>
      <c r="F628" s="24" t="str">
        <f t="shared" si="36"/>
        <v>OB200617</v>
      </c>
      <c r="G628" s="267" t="s">
        <v>344</v>
      </c>
      <c r="H628" s="213" t="s">
        <v>1140</v>
      </c>
      <c r="I628" s="161" t="e">
        <f>VLOOKUP(A628,#REF!,6,FALSE)</f>
        <v>#REF!</v>
      </c>
      <c r="J628" s="161" t="s">
        <v>157</v>
      </c>
      <c r="K628" s="161">
        <v>2006</v>
      </c>
      <c r="L628" s="162"/>
      <c r="M628" s="163"/>
      <c r="N628" s="162"/>
      <c r="O628" s="164"/>
      <c r="P628" s="399" t="e">
        <f>#REF!</f>
        <v>#REF!</v>
      </c>
      <c r="Q628" s="399">
        <v>0</v>
      </c>
      <c r="R628" s="284"/>
      <c r="S628" s="128"/>
      <c r="T628" s="129"/>
      <c r="U628" s="129"/>
      <c r="V628" s="129" t="s">
        <v>352</v>
      </c>
      <c r="W628" s="129">
        <v>12000</v>
      </c>
      <c r="X628" s="129" t="s">
        <v>352</v>
      </c>
      <c r="Y628" s="129" t="s">
        <v>352</v>
      </c>
      <c r="Z628" s="3" t="e">
        <f t="shared" si="35"/>
        <v>#REF!</v>
      </c>
    </row>
    <row r="629" spans="1:26" ht="13.5">
      <c r="A629" s="24" t="s">
        <v>2357</v>
      </c>
      <c r="B629" s="161" t="s">
        <v>157</v>
      </c>
      <c r="C629" s="94" t="s">
        <v>398</v>
      </c>
      <c r="D629" s="161">
        <v>2006</v>
      </c>
      <c r="E629" s="26" t="s">
        <v>2282</v>
      </c>
      <c r="F629" s="24" t="str">
        <f t="shared" si="36"/>
        <v>OB200618</v>
      </c>
      <c r="G629" s="267" t="s">
        <v>1031</v>
      </c>
      <c r="H629" s="213" t="s">
        <v>668</v>
      </c>
      <c r="I629" s="161" t="e">
        <f>VLOOKUP(A629,#REF!,6,FALSE)</f>
        <v>#REF!</v>
      </c>
      <c r="J629" s="161" t="s">
        <v>157</v>
      </c>
      <c r="K629" s="161">
        <v>2006</v>
      </c>
      <c r="L629" s="162"/>
      <c r="M629" s="166"/>
      <c r="N629" s="167"/>
      <c r="O629" s="192"/>
      <c r="P629" s="399" t="e">
        <f>#REF!</f>
        <v>#REF!</v>
      </c>
      <c r="Q629" s="399">
        <v>0</v>
      </c>
      <c r="R629" s="284">
        <v>12000</v>
      </c>
      <c r="S629" s="128"/>
      <c r="T629" s="129"/>
      <c r="U629" s="129"/>
      <c r="V629" s="129">
        <v>12000</v>
      </c>
      <c r="W629" s="129">
        <v>12000</v>
      </c>
      <c r="X629" s="129" t="s">
        <v>352</v>
      </c>
      <c r="Y629" s="129" t="s">
        <v>352</v>
      </c>
      <c r="Z629" s="3" t="e">
        <f t="shared" si="35"/>
        <v>#REF!</v>
      </c>
    </row>
    <row r="630" spans="1:26" ht="13.5">
      <c r="A630" s="24" t="s">
        <v>2358</v>
      </c>
      <c r="B630" s="161" t="s">
        <v>157</v>
      </c>
      <c r="C630" s="94" t="s">
        <v>398</v>
      </c>
      <c r="D630" s="161">
        <v>2006</v>
      </c>
      <c r="E630" s="26" t="s">
        <v>2283</v>
      </c>
      <c r="F630" s="24" t="str">
        <f t="shared" si="36"/>
        <v>OB200619</v>
      </c>
      <c r="G630" s="267" t="s">
        <v>165</v>
      </c>
      <c r="H630" s="213" t="s">
        <v>1105</v>
      </c>
      <c r="I630" s="161" t="e">
        <f>VLOOKUP(A630,#REF!,6,FALSE)</f>
        <v>#REF!</v>
      </c>
      <c r="J630" s="161" t="s">
        <v>157</v>
      </c>
      <c r="K630" s="161">
        <v>2006</v>
      </c>
      <c r="L630" s="162"/>
      <c r="M630" s="163"/>
      <c r="N630" s="162"/>
      <c r="O630" s="164"/>
      <c r="P630" s="399" t="e">
        <f>#REF!</f>
        <v>#REF!</v>
      </c>
      <c r="Q630" s="399">
        <v>0</v>
      </c>
      <c r="R630" s="284"/>
      <c r="S630" s="128"/>
      <c r="T630" s="129"/>
      <c r="U630" s="129"/>
      <c r="V630" s="129" t="s">
        <v>352</v>
      </c>
      <c r="W630" s="129">
        <v>12000</v>
      </c>
      <c r="X630" s="129" t="s">
        <v>352</v>
      </c>
      <c r="Y630" s="129" t="s">
        <v>352</v>
      </c>
      <c r="Z630" s="3" t="e">
        <f t="shared" si="35"/>
        <v>#REF!</v>
      </c>
    </row>
    <row r="631" spans="1:26" ht="13.5">
      <c r="A631" s="24" t="s">
        <v>2359</v>
      </c>
      <c r="B631" s="161" t="s">
        <v>157</v>
      </c>
      <c r="C631" s="94" t="s">
        <v>398</v>
      </c>
      <c r="D631" s="161">
        <v>2006</v>
      </c>
      <c r="E631" s="26" t="s">
        <v>2284</v>
      </c>
      <c r="F631" s="24" t="str">
        <f t="shared" si="36"/>
        <v>OB200620</v>
      </c>
      <c r="G631" s="267" t="s">
        <v>345</v>
      </c>
      <c r="H631" s="213" t="s">
        <v>651</v>
      </c>
      <c r="I631" s="161" t="e">
        <f>VLOOKUP(A631,#REF!,6,FALSE)</f>
        <v>#REF!</v>
      </c>
      <c r="J631" s="161" t="s">
        <v>157</v>
      </c>
      <c r="K631" s="161">
        <v>2006</v>
      </c>
      <c r="L631" s="162"/>
      <c r="M631" s="163"/>
      <c r="N631" s="162"/>
      <c r="O631" s="164"/>
      <c r="P631" s="399" t="e">
        <f>#REF!</f>
        <v>#REF!</v>
      </c>
      <c r="Q631" s="399">
        <v>0</v>
      </c>
      <c r="R631" s="284"/>
      <c r="S631" s="128"/>
      <c r="T631" s="129"/>
      <c r="U631" s="129">
        <v>12000</v>
      </c>
      <c r="V631" s="129" t="s">
        <v>352</v>
      </c>
      <c r="W631" s="129">
        <v>12000</v>
      </c>
      <c r="X631" s="129" t="s">
        <v>352</v>
      </c>
      <c r="Y631" s="129" t="s">
        <v>352</v>
      </c>
      <c r="Z631" s="3" t="e">
        <f t="shared" si="35"/>
        <v>#REF!</v>
      </c>
    </row>
    <row r="632" spans="1:26" ht="13.5">
      <c r="A632" s="24" t="s">
        <v>2360</v>
      </c>
      <c r="B632" s="161" t="s">
        <v>157</v>
      </c>
      <c r="C632" s="94" t="s">
        <v>398</v>
      </c>
      <c r="D632" s="161">
        <v>2006</v>
      </c>
      <c r="E632" s="26" t="s">
        <v>2285</v>
      </c>
      <c r="F632" s="24" t="str">
        <f t="shared" si="36"/>
        <v>OB200621</v>
      </c>
      <c r="G632" s="267" t="s">
        <v>1032</v>
      </c>
      <c r="H632" s="213" t="s">
        <v>1122</v>
      </c>
      <c r="I632" s="161" t="e">
        <f>VLOOKUP(A632,#REF!,6,FALSE)</f>
        <v>#REF!</v>
      </c>
      <c r="J632" s="161" t="s">
        <v>157</v>
      </c>
      <c r="K632" s="161">
        <v>2006</v>
      </c>
      <c r="L632" s="162"/>
      <c r="M632" s="163"/>
      <c r="N632" s="162"/>
      <c r="O632" s="164"/>
      <c r="P632" s="399" t="e">
        <f>#REF!</f>
        <v>#REF!</v>
      </c>
      <c r="Q632" s="399">
        <v>0</v>
      </c>
      <c r="R632" s="284"/>
      <c r="S632" s="128"/>
      <c r="T632" s="129"/>
      <c r="U632" s="129"/>
      <c r="V632" s="129" t="s">
        <v>352</v>
      </c>
      <c r="W632" s="129">
        <v>12000</v>
      </c>
      <c r="X632" s="129" t="s">
        <v>352</v>
      </c>
      <c r="Y632" s="129" t="s">
        <v>352</v>
      </c>
      <c r="Z632" s="3" t="e">
        <f t="shared" si="35"/>
        <v>#REF!</v>
      </c>
    </row>
    <row r="633" spans="1:26" ht="13.5">
      <c r="A633" s="24" t="s">
        <v>2361</v>
      </c>
      <c r="B633" s="161" t="s">
        <v>157</v>
      </c>
      <c r="C633" s="94" t="s">
        <v>398</v>
      </c>
      <c r="D633" s="161">
        <v>2006</v>
      </c>
      <c r="E633" s="26" t="s">
        <v>2286</v>
      </c>
      <c r="F633" s="24" t="str">
        <f t="shared" si="36"/>
        <v>OB200622</v>
      </c>
      <c r="G633" s="267" t="s">
        <v>1033</v>
      </c>
      <c r="H633" s="213" t="s">
        <v>391</v>
      </c>
      <c r="I633" s="161" t="e">
        <f>VLOOKUP(A633,#REF!,6,FALSE)</f>
        <v>#REF!</v>
      </c>
      <c r="J633" s="161" t="s">
        <v>157</v>
      </c>
      <c r="K633" s="161">
        <v>2006</v>
      </c>
      <c r="L633" s="162"/>
      <c r="M633" s="163"/>
      <c r="N633" s="162"/>
      <c r="O633" s="164"/>
      <c r="P633" s="399" t="e">
        <f>#REF!</f>
        <v>#REF!</v>
      </c>
      <c r="Q633" s="399">
        <v>0</v>
      </c>
      <c r="R633" s="284"/>
      <c r="S633" s="128"/>
      <c r="T633" s="129"/>
      <c r="U633" s="129"/>
      <c r="V633" s="129">
        <v>12000</v>
      </c>
      <c r="W633" s="129">
        <v>12000</v>
      </c>
      <c r="X633" s="129" t="s">
        <v>352</v>
      </c>
      <c r="Y633" s="129" t="s">
        <v>352</v>
      </c>
      <c r="Z633" s="3" t="e">
        <f t="shared" si="35"/>
        <v>#REF!</v>
      </c>
    </row>
    <row r="634" spans="1:25" ht="13.5">
      <c r="A634" s="24" t="s">
        <v>2362</v>
      </c>
      <c r="B634" s="161" t="s">
        <v>157</v>
      </c>
      <c r="C634" s="94" t="s">
        <v>398</v>
      </c>
      <c r="D634" s="161">
        <v>2006</v>
      </c>
      <c r="E634" s="26" t="s">
        <v>2287</v>
      </c>
      <c r="F634" s="24" t="str">
        <f t="shared" si="36"/>
        <v>OB200623</v>
      </c>
      <c r="G634" s="213" t="s">
        <v>3495</v>
      </c>
      <c r="H634" s="213" t="s">
        <v>723</v>
      </c>
      <c r="I634" s="161" t="e">
        <f>VLOOKUP(A634,#REF!,6,FALSE)</f>
        <v>#REF!</v>
      </c>
      <c r="J634" s="161" t="s">
        <v>157</v>
      </c>
      <c r="K634" s="161">
        <v>2006</v>
      </c>
      <c r="L634" s="162"/>
      <c r="M634" s="163"/>
      <c r="N634" s="162"/>
      <c r="O634" s="164"/>
      <c r="P634" s="399" t="e">
        <f>#REF!</f>
        <v>#REF!</v>
      </c>
      <c r="Q634" s="399">
        <v>0</v>
      </c>
      <c r="R634" s="284"/>
      <c r="S634" s="128"/>
      <c r="T634" s="129"/>
      <c r="U634" s="129"/>
      <c r="V634" s="129"/>
      <c r="W634" s="129"/>
      <c r="X634" s="129"/>
      <c r="Y634" s="129"/>
    </row>
    <row r="635" spans="1:26" ht="13.5">
      <c r="A635" s="24" t="s">
        <v>2363</v>
      </c>
      <c r="B635" s="161" t="s">
        <v>157</v>
      </c>
      <c r="C635" s="94" t="s">
        <v>398</v>
      </c>
      <c r="D635" s="161">
        <v>2006</v>
      </c>
      <c r="E635" s="26" t="s">
        <v>2288</v>
      </c>
      <c r="F635" s="24" t="str">
        <f t="shared" si="36"/>
        <v>OB200624</v>
      </c>
      <c r="G635" s="213" t="s">
        <v>3496</v>
      </c>
      <c r="H635" s="213" t="s">
        <v>3389</v>
      </c>
      <c r="I635" s="161" t="e">
        <f>VLOOKUP(A635,#REF!,6,FALSE)</f>
        <v>#REF!</v>
      </c>
      <c r="J635" s="161" t="s">
        <v>157</v>
      </c>
      <c r="K635" s="161">
        <v>2006</v>
      </c>
      <c r="L635" s="162"/>
      <c r="M635" s="166" t="s">
        <v>45</v>
      </c>
      <c r="N635" s="167"/>
      <c r="O635" s="192"/>
      <c r="P635" s="399" t="e">
        <f>#REF!</f>
        <v>#REF!</v>
      </c>
      <c r="Q635" s="399">
        <v>0</v>
      </c>
      <c r="R635" s="284">
        <v>12000</v>
      </c>
      <c r="S635" s="128">
        <v>12000</v>
      </c>
      <c r="T635" s="129">
        <v>12000</v>
      </c>
      <c r="U635" s="129">
        <v>12000</v>
      </c>
      <c r="V635" s="129" t="s">
        <v>352</v>
      </c>
      <c r="W635" s="129">
        <v>12000</v>
      </c>
      <c r="X635" s="129" t="s">
        <v>352</v>
      </c>
      <c r="Y635" s="129" t="s">
        <v>352</v>
      </c>
      <c r="Z635" s="3" t="e">
        <f>IF(P635,12000)</f>
        <v>#REF!</v>
      </c>
    </row>
    <row r="636" spans="1:26" ht="13.5">
      <c r="A636" s="24" t="s">
        <v>2364</v>
      </c>
      <c r="B636" s="161" t="s">
        <v>157</v>
      </c>
      <c r="C636" s="94" t="s">
        <v>398</v>
      </c>
      <c r="D636" s="161">
        <v>2006</v>
      </c>
      <c r="E636" s="26" t="s">
        <v>2289</v>
      </c>
      <c r="F636" s="24" t="str">
        <f t="shared" si="36"/>
        <v>OB200625</v>
      </c>
      <c r="G636" s="291" t="s">
        <v>167</v>
      </c>
      <c r="H636" s="292" t="s">
        <v>1542</v>
      </c>
      <c r="I636" s="161" t="e">
        <f>VLOOKUP(A636,#REF!,6,FALSE)</f>
        <v>#REF!</v>
      </c>
      <c r="J636" s="161" t="s">
        <v>157</v>
      </c>
      <c r="K636" s="161">
        <v>2006</v>
      </c>
      <c r="L636" s="162"/>
      <c r="M636" s="166" t="s">
        <v>45</v>
      </c>
      <c r="N636" s="167"/>
      <c r="O636" s="192"/>
      <c r="P636" s="399" t="e">
        <f>#REF!</f>
        <v>#REF!</v>
      </c>
      <c r="Q636" s="399">
        <v>0</v>
      </c>
      <c r="R636" s="284">
        <v>12000</v>
      </c>
      <c r="S636" s="128">
        <v>12000</v>
      </c>
      <c r="T636" s="129">
        <v>12000</v>
      </c>
      <c r="U636" s="129">
        <v>12000</v>
      </c>
      <c r="V636" s="129" t="s">
        <v>352</v>
      </c>
      <c r="W636" s="129">
        <v>12000</v>
      </c>
      <c r="X636" s="129" t="s">
        <v>352</v>
      </c>
      <c r="Y636" s="129" t="s">
        <v>352</v>
      </c>
      <c r="Z636" s="3" t="e">
        <f>IF(P636,12000)</f>
        <v>#REF!</v>
      </c>
    </row>
    <row r="637" spans="1:26" ht="13.5">
      <c r="A637" s="24" t="s">
        <v>2365</v>
      </c>
      <c r="B637" s="161" t="s">
        <v>157</v>
      </c>
      <c r="C637" s="94" t="s">
        <v>398</v>
      </c>
      <c r="D637" s="161">
        <v>2006</v>
      </c>
      <c r="E637" s="26" t="s">
        <v>2290</v>
      </c>
      <c r="F637" s="24" t="str">
        <f t="shared" si="36"/>
        <v>OB200626</v>
      </c>
      <c r="G637" s="267" t="s">
        <v>1034</v>
      </c>
      <c r="H637" s="213" t="s">
        <v>669</v>
      </c>
      <c r="I637" s="161" t="e">
        <f>VLOOKUP(A637,#REF!,6,FALSE)</f>
        <v>#REF!</v>
      </c>
      <c r="J637" s="161" t="s">
        <v>157</v>
      </c>
      <c r="K637" s="161">
        <v>2006</v>
      </c>
      <c r="L637" s="162"/>
      <c r="M637" s="166"/>
      <c r="N637" s="167"/>
      <c r="O637" s="192"/>
      <c r="P637" s="399" t="e">
        <f>#REF!</f>
        <v>#REF!</v>
      </c>
      <c r="Q637" s="399">
        <v>0</v>
      </c>
      <c r="R637" s="284">
        <v>12000</v>
      </c>
      <c r="S637" s="128">
        <v>12000</v>
      </c>
      <c r="T637" s="129">
        <v>12000</v>
      </c>
      <c r="U637" s="129">
        <v>12000</v>
      </c>
      <c r="V637" s="129">
        <v>12000</v>
      </c>
      <c r="W637" s="129">
        <v>12000</v>
      </c>
      <c r="X637" s="129" t="s">
        <v>352</v>
      </c>
      <c r="Y637" s="129" t="s">
        <v>352</v>
      </c>
      <c r="Z637" s="3" t="e">
        <f>IF(P637,12000)</f>
        <v>#REF!</v>
      </c>
    </row>
    <row r="638" spans="1:26" ht="13.5">
      <c r="A638" s="24" t="s">
        <v>2366</v>
      </c>
      <c r="B638" s="161" t="s">
        <v>157</v>
      </c>
      <c r="C638" s="94" t="s">
        <v>398</v>
      </c>
      <c r="D638" s="161">
        <v>2006</v>
      </c>
      <c r="E638" s="26" t="s">
        <v>2291</v>
      </c>
      <c r="F638" s="24" t="str">
        <f t="shared" si="36"/>
        <v>OB200627</v>
      </c>
      <c r="G638" s="267" t="s">
        <v>168</v>
      </c>
      <c r="H638" s="213" t="s">
        <v>1108</v>
      </c>
      <c r="I638" s="161" t="e">
        <f>VLOOKUP(A638,#REF!,6,FALSE)</f>
        <v>#REF!</v>
      </c>
      <c r="J638" s="161" t="s">
        <v>157</v>
      </c>
      <c r="K638" s="161">
        <v>2006</v>
      </c>
      <c r="L638" s="162"/>
      <c r="M638" s="163"/>
      <c r="N638" s="167" t="s">
        <v>45</v>
      </c>
      <c r="O638" s="192"/>
      <c r="P638" s="399" t="e">
        <f>#REF!</f>
        <v>#REF!</v>
      </c>
      <c r="Q638" s="399">
        <v>0</v>
      </c>
      <c r="R638" s="284">
        <v>12000</v>
      </c>
      <c r="S638" s="128">
        <v>12000</v>
      </c>
      <c r="T638" s="129">
        <v>12000</v>
      </c>
      <c r="U638" s="129">
        <v>12000</v>
      </c>
      <c r="V638" s="129">
        <v>12000</v>
      </c>
      <c r="W638" s="129">
        <v>12000</v>
      </c>
      <c r="X638" s="129" t="s">
        <v>352</v>
      </c>
      <c r="Y638" s="129" t="s">
        <v>352</v>
      </c>
      <c r="Z638" s="3" t="e">
        <f>IF(P638,12000)</f>
        <v>#REF!</v>
      </c>
    </row>
    <row r="639" spans="1:25" ht="13.5">
      <c r="A639" s="105"/>
      <c r="B639" s="105"/>
      <c r="C639" s="105"/>
      <c r="D639" s="105"/>
      <c r="E639" s="106"/>
      <c r="F639" s="105"/>
      <c r="G639" s="168">
        <f>COUNTA(G612:G638)</f>
        <v>27</v>
      </c>
      <c r="H639" s="168"/>
      <c r="I639" s="161"/>
      <c r="J639" s="170"/>
      <c r="K639" s="170"/>
      <c r="L639" s="171">
        <f>COUNTA(L612:L638)</f>
        <v>0</v>
      </c>
      <c r="M639" s="336">
        <f>COUNTA(M612:M638)</f>
        <v>5</v>
      </c>
      <c r="N639" s="272">
        <f>COUNTA(N612:N638)</f>
        <v>1</v>
      </c>
      <c r="O639" s="309"/>
      <c r="P639" s="354"/>
      <c r="Q639" s="354"/>
      <c r="R639" s="348"/>
      <c r="S639" s="128"/>
      <c r="T639" s="129"/>
      <c r="U639" s="129"/>
      <c r="V639" s="207"/>
      <c r="W639" s="207"/>
      <c r="X639" s="207"/>
      <c r="Y639" s="207"/>
    </row>
    <row r="640" spans="7:25" ht="13.5">
      <c r="G640" s="179"/>
      <c r="H640" s="179"/>
      <c r="I640" s="161"/>
      <c r="J640" s="179"/>
      <c r="K640" s="179"/>
      <c r="L640" s="179"/>
      <c r="M640" s="173">
        <f>COUNTA(G612:G638)-COUNTA(L612:L638)</f>
        <v>27</v>
      </c>
      <c r="N640" s="172"/>
      <c r="O640" s="174"/>
      <c r="P640" s="350">
        <f>COUNTIF(P612:P638,12000)</f>
        <v>0</v>
      </c>
      <c r="Q640" s="350">
        <v>2</v>
      </c>
      <c r="R640" s="350">
        <v>9</v>
      </c>
      <c r="S640" s="176">
        <v>8</v>
      </c>
      <c r="T640" s="141">
        <f>COUNTA(T612:T638)</f>
        <v>7</v>
      </c>
      <c r="U640" s="141">
        <f>COUNTA(U612:U638)</f>
        <v>11</v>
      </c>
      <c r="V640" s="142"/>
      <c r="W640" s="142"/>
      <c r="X640" s="142"/>
      <c r="Y640" s="142"/>
    </row>
    <row r="641" spans="7:25" ht="13.5">
      <c r="G641" s="177"/>
      <c r="H641" s="177"/>
      <c r="I641" s="161"/>
      <c r="J641" s="179"/>
      <c r="K641" s="179"/>
      <c r="L641" s="180"/>
      <c r="M641" s="166" t="s">
        <v>2805</v>
      </c>
      <c r="N641" s="167"/>
      <c r="O641" s="181"/>
      <c r="P641" s="192" t="e">
        <f>SUM(P612:P638)</f>
        <v>#REF!</v>
      </c>
      <c r="Q641" s="192">
        <v>24000</v>
      </c>
      <c r="R641" s="346">
        <v>108000</v>
      </c>
      <c r="S641" s="128">
        <v>96000</v>
      </c>
      <c r="T641" s="129">
        <f>SUM(T612:T638)</f>
        <v>84000</v>
      </c>
      <c r="U641" s="129">
        <f>SUM(U612:U638)</f>
        <v>132000</v>
      </c>
      <c r="V641" s="142"/>
      <c r="W641" s="142"/>
      <c r="X641" s="142"/>
      <c r="Y641" s="142"/>
    </row>
    <row r="642" spans="7:25" ht="13.5">
      <c r="G642" s="177"/>
      <c r="H642" s="177"/>
      <c r="I642" s="161"/>
      <c r="J642" s="179"/>
      <c r="K642" s="179"/>
      <c r="L642" s="180"/>
      <c r="M642" s="166" t="s">
        <v>2806</v>
      </c>
      <c r="N642" s="167"/>
      <c r="O642" s="181"/>
      <c r="P642" s="192">
        <f>$M640*12000</f>
        <v>324000</v>
      </c>
      <c r="Q642" s="192">
        <v>324000</v>
      </c>
      <c r="R642" s="346">
        <v>324000</v>
      </c>
      <c r="S642" s="128">
        <v>312000</v>
      </c>
      <c r="T642" s="129">
        <f>$M640*12000</f>
        <v>324000</v>
      </c>
      <c r="U642" s="129">
        <f>$M640*12000</f>
        <v>324000</v>
      </c>
      <c r="V642" s="142"/>
      <c r="W642" s="142"/>
      <c r="X642" s="142"/>
      <c r="Y642" s="142"/>
    </row>
    <row r="643" spans="7:25" ht="13.5">
      <c r="G643" s="177"/>
      <c r="H643" s="177"/>
      <c r="I643" s="161"/>
      <c r="J643" s="179"/>
      <c r="K643" s="179"/>
      <c r="L643" s="180"/>
      <c r="M643" s="183" t="s">
        <v>3209</v>
      </c>
      <c r="N643" s="182"/>
      <c r="O643" s="184"/>
      <c r="P643" s="203" t="e">
        <f>P641-P642</f>
        <v>#REF!</v>
      </c>
      <c r="Q643" s="203">
        <v>-300000</v>
      </c>
      <c r="R643" s="346">
        <v>-216000</v>
      </c>
      <c r="S643" s="128">
        <v>-216000</v>
      </c>
      <c r="T643" s="129">
        <f>T641-T642</f>
        <v>-240000</v>
      </c>
      <c r="U643" s="129">
        <f>U641-U642</f>
        <v>-192000</v>
      </c>
      <c r="V643" s="142"/>
      <c r="W643" s="142"/>
      <c r="X643" s="142"/>
      <c r="Y643" s="142"/>
    </row>
    <row r="644" spans="7:25" ht="13.5">
      <c r="G644" s="177"/>
      <c r="H644" s="177"/>
      <c r="I644" s="161"/>
      <c r="J644" s="179"/>
      <c r="K644" s="179"/>
      <c r="L644" s="180"/>
      <c r="M644" s="186" t="s">
        <v>3210</v>
      </c>
      <c r="N644" s="185"/>
      <c r="O644" s="187"/>
      <c r="P644" s="355">
        <f>P640/$M640</f>
        <v>0</v>
      </c>
      <c r="Q644" s="355">
        <v>0.07407407407407407</v>
      </c>
      <c r="R644" s="356">
        <v>0.3333333333333333</v>
      </c>
      <c r="S644" s="189">
        <v>0.3076923076923077</v>
      </c>
      <c r="T644" s="156">
        <f>T640/$M640</f>
        <v>0.25925925925925924</v>
      </c>
      <c r="U644" s="156">
        <f>U640/$M640</f>
        <v>0.4074074074074074</v>
      </c>
      <c r="V644" s="142"/>
      <c r="W644" s="142"/>
      <c r="X644" s="142"/>
      <c r="Y644" s="142"/>
    </row>
    <row r="645" spans="7:25" ht="13.5">
      <c r="G645" s="177"/>
      <c r="H645" s="177"/>
      <c r="I645" s="161"/>
      <c r="J645" s="179"/>
      <c r="K645" s="179"/>
      <c r="L645" s="180"/>
      <c r="M645" s="180"/>
      <c r="N645" s="162"/>
      <c r="O645" s="164"/>
      <c r="P645" s="290"/>
      <c r="Q645" s="290"/>
      <c r="R645" s="365"/>
      <c r="S645" s="142"/>
      <c r="T645" s="142"/>
      <c r="U645" s="142"/>
      <c r="V645" s="142"/>
      <c r="W645" s="142"/>
      <c r="X645" s="142"/>
      <c r="Y645" s="142"/>
    </row>
    <row r="646" spans="1:26" ht="13.5">
      <c r="A646" s="24" t="s">
        <v>2367</v>
      </c>
      <c r="B646" s="161" t="s">
        <v>169</v>
      </c>
      <c r="C646" s="94" t="s">
        <v>398</v>
      </c>
      <c r="D646" s="161">
        <v>2007</v>
      </c>
      <c r="E646" s="26" t="s">
        <v>1545</v>
      </c>
      <c r="F646" s="24" t="str">
        <f>CONCATENATE(C646,D646,E646)</f>
        <v>OB200701</v>
      </c>
      <c r="G646" s="267" t="s">
        <v>346</v>
      </c>
      <c r="H646" s="213" t="s">
        <v>679</v>
      </c>
      <c r="I646" s="161" t="e">
        <f>VLOOKUP(A646,#REF!,6,FALSE)</f>
        <v>#REF!</v>
      </c>
      <c r="J646" s="161" t="s">
        <v>169</v>
      </c>
      <c r="K646" s="161">
        <v>2007</v>
      </c>
      <c r="L646" s="162"/>
      <c r="M646" s="163"/>
      <c r="N646" s="162"/>
      <c r="O646" s="164"/>
      <c r="P646" s="399" t="e">
        <f>#REF!</f>
        <v>#REF!</v>
      </c>
      <c r="Q646" s="399">
        <v>0</v>
      </c>
      <c r="R646" s="269"/>
      <c r="S646" s="128"/>
      <c r="T646" s="129"/>
      <c r="U646" s="129"/>
      <c r="V646" s="129">
        <v>12000</v>
      </c>
      <c r="W646" s="129" t="s">
        <v>352</v>
      </c>
      <c r="X646" s="129" t="s">
        <v>352</v>
      </c>
      <c r="Y646" s="129" t="s">
        <v>352</v>
      </c>
      <c r="Z646" s="3" t="e">
        <f aca="true" t="shared" si="37" ref="Z646:Z668">IF(P646,12000)</f>
        <v>#REF!</v>
      </c>
    </row>
    <row r="647" spans="1:26" ht="13.5">
      <c r="A647" s="24" t="s">
        <v>2368</v>
      </c>
      <c r="B647" s="161" t="s">
        <v>169</v>
      </c>
      <c r="C647" s="94" t="s">
        <v>398</v>
      </c>
      <c r="D647" s="161">
        <v>2007</v>
      </c>
      <c r="E647" s="26" t="s">
        <v>2262</v>
      </c>
      <c r="F647" s="24" t="str">
        <f aca="true" t="shared" si="38" ref="F647:F668">CONCATENATE(C647,D647,E647)</f>
        <v>OB200702</v>
      </c>
      <c r="G647" s="267" t="s">
        <v>1035</v>
      </c>
      <c r="H647" s="213" t="s">
        <v>2749</v>
      </c>
      <c r="I647" s="161" t="e">
        <f>VLOOKUP(A647,#REF!,6,FALSE)</f>
        <v>#REF!</v>
      </c>
      <c r="J647" s="161" t="s">
        <v>169</v>
      </c>
      <c r="K647" s="161">
        <v>2007</v>
      </c>
      <c r="L647" s="162"/>
      <c r="M647" s="163"/>
      <c r="N647" s="162"/>
      <c r="O647" s="164"/>
      <c r="P647" s="399" t="e">
        <f>#REF!</f>
        <v>#REF!</v>
      </c>
      <c r="Q647" s="399">
        <v>0</v>
      </c>
      <c r="R647" s="284"/>
      <c r="S647" s="128"/>
      <c r="T647" s="129"/>
      <c r="U647" s="129"/>
      <c r="V647" s="129">
        <v>12000</v>
      </c>
      <c r="W647" s="129" t="s">
        <v>352</v>
      </c>
      <c r="X647" s="129" t="s">
        <v>352</v>
      </c>
      <c r="Y647" s="129" t="s">
        <v>352</v>
      </c>
      <c r="Z647" s="3" t="e">
        <f t="shared" si="37"/>
        <v>#REF!</v>
      </c>
    </row>
    <row r="648" spans="1:26" ht="13.5">
      <c r="A648" s="24" t="s">
        <v>2369</v>
      </c>
      <c r="B648" s="161" t="s">
        <v>169</v>
      </c>
      <c r="C648" s="94" t="s">
        <v>398</v>
      </c>
      <c r="D648" s="161">
        <v>2007</v>
      </c>
      <c r="E648" s="26" t="s">
        <v>2264</v>
      </c>
      <c r="F648" s="24" t="str">
        <f t="shared" si="38"/>
        <v>OB200703</v>
      </c>
      <c r="G648" s="267" t="s">
        <v>347</v>
      </c>
      <c r="H648" s="213" t="s">
        <v>680</v>
      </c>
      <c r="I648" s="161" t="e">
        <f>VLOOKUP(A648,#REF!,6,FALSE)</f>
        <v>#REF!</v>
      </c>
      <c r="J648" s="161" t="s">
        <v>169</v>
      </c>
      <c r="K648" s="161">
        <v>2007</v>
      </c>
      <c r="L648" s="162"/>
      <c r="M648" s="163"/>
      <c r="N648" s="162"/>
      <c r="O648" s="164"/>
      <c r="P648" s="399" t="e">
        <f>#REF!</f>
        <v>#REF!</v>
      </c>
      <c r="Q648" s="399">
        <v>0</v>
      </c>
      <c r="R648" s="284"/>
      <c r="S648" s="128"/>
      <c r="T648" s="129">
        <v>12000</v>
      </c>
      <c r="U648" s="129">
        <v>12000</v>
      </c>
      <c r="V648" s="129">
        <v>12000</v>
      </c>
      <c r="W648" s="129" t="s">
        <v>352</v>
      </c>
      <c r="X648" s="129" t="s">
        <v>352</v>
      </c>
      <c r="Y648" s="129" t="s">
        <v>352</v>
      </c>
      <c r="Z648" s="3" t="e">
        <f t="shared" si="37"/>
        <v>#REF!</v>
      </c>
    </row>
    <row r="649" spans="1:26" ht="13.5">
      <c r="A649" s="24" t="s">
        <v>2370</v>
      </c>
      <c r="B649" s="161" t="s">
        <v>169</v>
      </c>
      <c r="C649" s="94" t="s">
        <v>398</v>
      </c>
      <c r="D649" s="161">
        <v>2007</v>
      </c>
      <c r="E649" s="26" t="s">
        <v>2266</v>
      </c>
      <c r="F649" s="24" t="str">
        <f t="shared" si="38"/>
        <v>OB200704</v>
      </c>
      <c r="G649" s="291" t="s">
        <v>1036</v>
      </c>
      <c r="H649" s="292" t="s">
        <v>1155</v>
      </c>
      <c r="I649" s="161" t="e">
        <f>VLOOKUP(A649,#REF!,6,FALSE)</f>
        <v>#REF!</v>
      </c>
      <c r="J649" s="161" t="s">
        <v>169</v>
      </c>
      <c r="K649" s="161">
        <v>2007</v>
      </c>
      <c r="L649" s="162"/>
      <c r="M649" s="166"/>
      <c r="N649" s="167"/>
      <c r="O649" s="192"/>
      <c r="P649" s="399" t="e">
        <f>#REF!</f>
        <v>#REF!</v>
      </c>
      <c r="Q649" s="399">
        <v>0</v>
      </c>
      <c r="R649" s="284"/>
      <c r="S649" s="128"/>
      <c r="T649" s="129"/>
      <c r="U649" s="129"/>
      <c r="V649" s="129">
        <v>12000</v>
      </c>
      <c r="W649" s="129" t="s">
        <v>352</v>
      </c>
      <c r="X649" s="129" t="s">
        <v>352</v>
      </c>
      <c r="Y649" s="129" t="s">
        <v>352</v>
      </c>
      <c r="Z649" s="3" t="e">
        <f t="shared" si="37"/>
        <v>#REF!</v>
      </c>
    </row>
    <row r="650" spans="1:26" ht="13.5">
      <c r="A650" s="24" t="s">
        <v>2371</v>
      </c>
      <c r="B650" s="161" t="s">
        <v>169</v>
      </c>
      <c r="C650" s="94" t="s">
        <v>398</v>
      </c>
      <c r="D650" s="161">
        <v>2007</v>
      </c>
      <c r="E650" s="26" t="s">
        <v>2268</v>
      </c>
      <c r="F650" s="24" t="str">
        <f t="shared" si="38"/>
        <v>OB200705</v>
      </c>
      <c r="G650" s="267" t="s">
        <v>1037</v>
      </c>
      <c r="H650" s="213" t="s">
        <v>768</v>
      </c>
      <c r="I650" s="161" t="e">
        <f>VLOOKUP(A650,#REF!,6,FALSE)</f>
        <v>#REF!</v>
      </c>
      <c r="J650" s="161" t="s">
        <v>169</v>
      </c>
      <c r="K650" s="161">
        <v>2007</v>
      </c>
      <c r="L650" s="162"/>
      <c r="M650" s="163"/>
      <c r="N650" s="162"/>
      <c r="O650" s="164"/>
      <c r="P650" s="399" t="e">
        <f>#REF!</f>
        <v>#REF!</v>
      </c>
      <c r="Q650" s="399">
        <v>0</v>
      </c>
      <c r="R650" s="284"/>
      <c r="S650" s="128"/>
      <c r="T650" s="129"/>
      <c r="U650" s="129"/>
      <c r="V650" s="129">
        <v>12000</v>
      </c>
      <c r="W650" s="129" t="s">
        <v>352</v>
      </c>
      <c r="X650" s="129" t="s">
        <v>352</v>
      </c>
      <c r="Y650" s="129" t="s">
        <v>352</v>
      </c>
      <c r="Z650" s="3" t="e">
        <f t="shared" si="37"/>
        <v>#REF!</v>
      </c>
    </row>
    <row r="651" spans="1:26" ht="13.5">
      <c r="A651" s="24" t="s">
        <v>2372</v>
      </c>
      <c r="B651" s="161" t="s">
        <v>169</v>
      </c>
      <c r="C651" s="94" t="s">
        <v>398</v>
      </c>
      <c r="D651" s="161">
        <v>2007</v>
      </c>
      <c r="E651" s="26" t="s">
        <v>2270</v>
      </c>
      <c r="F651" s="24" t="str">
        <f t="shared" si="38"/>
        <v>OB200706</v>
      </c>
      <c r="G651" s="267" t="s">
        <v>3497</v>
      </c>
      <c r="H651" s="213" t="s">
        <v>678</v>
      </c>
      <c r="I651" s="161" t="e">
        <f>VLOOKUP(A651,#REF!,6,FALSE)</f>
        <v>#REF!</v>
      </c>
      <c r="J651" s="161" t="s">
        <v>169</v>
      </c>
      <c r="K651" s="161">
        <v>2007</v>
      </c>
      <c r="L651" s="162"/>
      <c r="M651" s="163"/>
      <c r="N651" s="162"/>
      <c r="O651" s="164"/>
      <c r="P651" s="399" t="e">
        <f>#REF!</f>
        <v>#REF!</v>
      </c>
      <c r="Q651" s="399">
        <v>0</v>
      </c>
      <c r="R651" s="284"/>
      <c r="S651" s="128"/>
      <c r="T651" s="129"/>
      <c r="U651" s="129"/>
      <c r="V651" s="129">
        <v>12000</v>
      </c>
      <c r="W651" s="129" t="s">
        <v>352</v>
      </c>
      <c r="X651" s="129" t="s">
        <v>352</v>
      </c>
      <c r="Y651" s="129" t="s">
        <v>352</v>
      </c>
      <c r="Z651" s="3" t="e">
        <f t="shared" si="37"/>
        <v>#REF!</v>
      </c>
    </row>
    <row r="652" spans="1:26" ht="13.5">
      <c r="A652" s="24" t="s">
        <v>2373</v>
      </c>
      <c r="B652" s="161" t="s">
        <v>169</v>
      </c>
      <c r="C652" s="94" t="s">
        <v>398</v>
      </c>
      <c r="D652" s="161">
        <v>2007</v>
      </c>
      <c r="E652" s="26" t="s">
        <v>2271</v>
      </c>
      <c r="F652" s="24" t="str">
        <f t="shared" si="38"/>
        <v>OB200707</v>
      </c>
      <c r="G652" s="267" t="s">
        <v>1038</v>
      </c>
      <c r="H652" s="213" t="s">
        <v>684</v>
      </c>
      <c r="I652" s="161" t="e">
        <f>VLOOKUP(A652,#REF!,6,FALSE)</f>
        <v>#REF!</v>
      </c>
      <c r="J652" s="161" t="s">
        <v>169</v>
      </c>
      <c r="K652" s="161">
        <v>2008</v>
      </c>
      <c r="L652" s="162"/>
      <c r="M652" s="163"/>
      <c r="N652" s="162"/>
      <c r="O652" s="164"/>
      <c r="P652" s="399" t="e">
        <f>#REF!</f>
        <v>#REF!</v>
      </c>
      <c r="Q652" s="399">
        <v>0</v>
      </c>
      <c r="R652" s="284"/>
      <c r="S652" s="128"/>
      <c r="T652" s="129"/>
      <c r="U652" s="129"/>
      <c r="V652" s="129">
        <v>12000</v>
      </c>
      <c r="W652" s="129" t="s">
        <v>352</v>
      </c>
      <c r="X652" s="129" t="s">
        <v>352</v>
      </c>
      <c r="Y652" s="129" t="s">
        <v>352</v>
      </c>
      <c r="Z652" s="3" t="e">
        <f t="shared" si="37"/>
        <v>#REF!</v>
      </c>
    </row>
    <row r="653" spans="1:26" ht="13.5">
      <c r="A653" s="24" t="s">
        <v>2374</v>
      </c>
      <c r="B653" s="161" t="s">
        <v>169</v>
      </c>
      <c r="C653" s="94" t="s">
        <v>398</v>
      </c>
      <c r="D653" s="161">
        <v>2007</v>
      </c>
      <c r="E653" s="26" t="s">
        <v>2272</v>
      </c>
      <c r="F653" s="24" t="str">
        <f t="shared" si="38"/>
        <v>OB200708</v>
      </c>
      <c r="G653" s="267" t="s">
        <v>1039</v>
      </c>
      <c r="H653" s="213" t="s">
        <v>673</v>
      </c>
      <c r="I653" s="161" t="e">
        <f>VLOOKUP(A653,#REF!,6,FALSE)</f>
        <v>#REF!</v>
      </c>
      <c r="J653" s="161" t="s">
        <v>169</v>
      </c>
      <c r="K653" s="161">
        <v>2008</v>
      </c>
      <c r="L653" s="162"/>
      <c r="M653" s="163"/>
      <c r="N653" s="162"/>
      <c r="O653" s="164"/>
      <c r="P653" s="399" t="e">
        <f>#REF!</f>
        <v>#REF!</v>
      </c>
      <c r="Q653" s="399">
        <v>0</v>
      </c>
      <c r="R653" s="284"/>
      <c r="S653" s="128"/>
      <c r="T653" s="129"/>
      <c r="U653" s="129"/>
      <c r="V653" s="129">
        <v>12000</v>
      </c>
      <c r="W653" s="129" t="s">
        <v>352</v>
      </c>
      <c r="X653" s="129" t="s">
        <v>352</v>
      </c>
      <c r="Y653" s="129" t="s">
        <v>352</v>
      </c>
      <c r="Z653" s="3" t="e">
        <f t="shared" si="37"/>
        <v>#REF!</v>
      </c>
    </row>
    <row r="654" spans="1:26" ht="13.5">
      <c r="A654" s="24" t="s">
        <v>2375</v>
      </c>
      <c r="B654" s="161" t="s">
        <v>169</v>
      </c>
      <c r="C654" s="94" t="s">
        <v>398</v>
      </c>
      <c r="D654" s="161">
        <v>2007</v>
      </c>
      <c r="E654" s="26" t="s">
        <v>2273</v>
      </c>
      <c r="F654" s="24" t="str">
        <f t="shared" si="38"/>
        <v>OB200709</v>
      </c>
      <c r="G654" s="267" t="s">
        <v>3498</v>
      </c>
      <c r="H654" s="213" t="s">
        <v>692</v>
      </c>
      <c r="I654" s="161" t="e">
        <f>VLOOKUP(A654,#REF!,6,FALSE)</f>
        <v>#REF!</v>
      </c>
      <c r="J654" s="161" t="s">
        <v>169</v>
      </c>
      <c r="K654" s="161">
        <v>2007</v>
      </c>
      <c r="L654" s="162"/>
      <c r="M654" s="166"/>
      <c r="N654" s="167"/>
      <c r="O654" s="192"/>
      <c r="P654" s="399" t="e">
        <f>#REF!</f>
        <v>#REF!</v>
      </c>
      <c r="Q654" s="399">
        <v>0</v>
      </c>
      <c r="R654" s="284"/>
      <c r="S654" s="128"/>
      <c r="T654" s="129"/>
      <c r="U654" s="129">
        <v>12000</v>
      </c>
      <c r="V654" s="129">
        <v>12000</v>
      </c>
      <c r="W654" s="129" t="s">
        <v>352</v>
      </c>
      <c r="X654" s="129" t="s">
        <v>352</v>
      </c>
      <c r="Y654" s="129" t="s">
        <v>352</v>
      </c>
      <c r="Z654" s="3" t="e">
        <f t="shared" si="37"/>
        <v>#REF!</v>
      </c>
    </row>
    <row r="655" spans="1:26" ht="13.5">
      <c r="A655" s="24" t="s">
        <v>2376</v>
      </c>
      <c r="B655" s="161" t="s">
        <v>169</v>
      </c>
      <c r="C655" s="94" t="s">
        <v>398</v>
      </c>
      <c r="D655" s="161">
        <v>2007</v>
      </c>
      <c r="E655" s="26" t="s">
        <v>2274</v>
      </c>
      <c r="F655" s="24" t="str">
        <f t="shared" si="38"/>
        <v>OB200710</v>
      </c>
      <c r="G655" s="267" t="s">
        <v>2524</v>
      </c>
      <c r="H655" s="213" t="s">
        <v>674</v>
      </c>
      <c r="I655" s="161" t="e">
        <f>VLOOKUP(A655,#REF!,6,FALSE)</f>
        <v>#REF!</v>
      </c>
      <c r="J655" s="161" t="s">
        <v>169</v>
      </c>
      <c r="K655" s="161">
        <v>2007</v>
      </c>
      <c r="L655" s="162"/>
      <c r="M655" s="163"/>
      <c r="N655" s="162"/>
      <c r="O655" s="164"/>
      <c r="P655" s="399" t="e">
        <f>#REF!</f>
        <v>#REF!</v>
      </c>
      <c r="Q655" s="399">
        <v>0</v>
      </c>
      <c r="R655" s="284"/>
      <c r="S655" s="128"/>
      <c r="T655" s="129"/>
      <c r="U655" s="129"/>
      <c r="V655" s="129">
        <v>12000</v>
      </c>
      <c r="W655" s="129" t="s">
        <v>352</v>
      </c>
      <c r="X655" s="129" t="s">
        <v>352</v>
      </c>
      <c r="Y655" s="129" t="s">
        <v>352</v>
      </c>
      <c r="Z655" s="3" t="e">
        <f t="shared" si="37"/>
        <v>#REF!</v>
      </c>
    </row>
    <row r="656" spans="1:26" ht="13.5">
      <c r="A656" s="24" t="s">
        <v>2377</v>
      </c>
      <c r="B656" s="161" t="s">
        <v>169</v>
      </c>
      <c r="C656" s="94" t="s">
        <v>398</v>
      </c>
      <c r="D656" s="161">
        <v>2007</v>
      </c>
      <c r="E656" s="26" t="s">
        <v>2275</v>
      </c>
      <c r="F656" s="24" t="str">
        <f t="shared" si="38"/>
        <v>OB200711</v>
      </c>
      <c r="G656" s="267" t="s">
        <v>170</v>
      </c>
      <c r="H656" s="213" t="s">
        <v>700</v>
      </c>
      <c r="I656" s="161" t="e">
        <f>VLOOKUP(A656,#REF!,6,FALSE)</f>
        <v>#REF!</v>
      </c>
      <c r="J656" s="161" t="s">
        <v>169</v>
      </c>
      <c r="K656" s="161">
        <v>2007</v>
      </c>
      <c r="L656" s="162"/>
      <c r="M656" s="163"/>
      <c r="N656" s="162"/>
      <c r="O656" s="164"/>
      <c r="P656" s="399" t="e">
        <f>#REF!</f>
        <v>#REF!</v>
      </c>
      <c r="Q656" s="399">
        <v>0</v>
      </c>
      <c r="R656" s="284"/>
      <c r="S656" s="128"/>
      <c r="T656" s="129"/>
      <c r="U656" s="129"/>
      <c r="V656" s="129">
        <v>12000</v>
      </c>
      <c r="W656" s="129" t="s">
        <v>352</v>
      </c>
      <c r="X656" s="129" t="s">
        <v>352</v>
      </c>
      <c r="Y656" s="129" t="s">
        <v>352</v>
      </c>
      <c r="Z656" s="3" t="e">
        <f t="shared" si="37"/>
        <v>#REF!</v>
      </c>
    </row>
    <row r="657" spans="1:26" ht="13.5">
      <c r="A657" s="24" t="s">
        <v>2378</v>
      </c>
      <c r="B657" s="161" t="s">
        <v>169</v>
      </c>
      <c r="C657" s="94" t="s">
        <v>398</v>
      </c>
      <c r="D657" s="161">
        <v>2007</v>
      </c>
      <c r="E657" s="26" t="s">
        <v>2276</v>
      </c>
      <c r="F657" s="24" t="str">
        <f t="shared" si="38"/>
        <v>OB200712</v>
      </c>
      <c r="G657" s="267" t="s">
        <v>2525</v>
      </c>
      <c r="H657" s="213" t="s">
        <v>1062</v>
      </c>
      <c r="I657" s="161" t="e">
        <f>VLOOKUP(A657,#REF!,6,FALSE)</f>
        <v>#REF!</v>
      </c>
      <c r="J657" s="161" t="s">
        <v>169</v>
      </c>
      <c r="K657" s="161">
        <v>2007</v>
      </c>
      <c r="L657" s="162"/>
      <c r="M657" s="163"/>
      <c r="N657" s="162"/>
      <c r="O657" s="164"/>
      <c r="P657" s="399" t="e">
        <f>#REF!</f>
        <v>#REF!</v>
      </c>
      <c r="Q657" s="399">
        <v>0</v>
      </c>
      <c r="R657" s="284"/>
      <c r="S657" s="128"/>
      <c r="T657" s="129">
        <v>12000</v>
      </c>
      <c r="U657" s="129">
        <v>12000</v>
      </c>
      <c r="V657" s="129">
        <v>12000</v>
      </c>
      <c r="W657" s="129" t="s">
        <v>352</v>
      </c>
      <c r="X657" s="129" t="s">
        <v>352</v>
      </c>
      <c r="Y657" s="129" t="s">
        <v>352</v>
      </c>
      <c r="Z657" s="3" t="e">
        <f t="shared" si="37"/>
        <v>#REF!</v>
      </c>
    </row>
    <row r="658" spans="1:26" ht="13.5">
      <c r="A658" s="24" t="s">
        <v>2379</v>
      </c>
      <c r="B658" s="161" t="s">
        <v>169</v>
      </c>
      <c r="C658" s="94" t="s">
        <v>398</v>
      </c>
      <c r="D658" s="161">
        <v>2007</v>
      </c>
      <c r="E658" s="26" t="s">
        <v>2277</v>
      </c>
      <c r="F658" s="24" t="str">
        <f t="shared" si="38"/>
        <v>OB200713</v>
      </c>
      <c r="G658" s="213" t="s">
        <v>380</v>
      </c>
      <c r="H658" s="213" t="s">
        <v>381</v>
      </c>
      <c r="I658" s="161" t="e">
        <f>VLOOKUP(A658,#REF!,6,FALSE)</f>
        <v>#REF!</v>
      </c>
      <c r="J658" s="161" t="s">
        <v>169</v>
      </c>
      <c r="K658" s="161">
        <v>2007</v>
      </c>
      <c r="L658" s="162"/>
      <c r="M658" s="163"/>
      <c r="N658" s="162"/>
      <c r="O658" s="164"/>
      <c r="P658" s="399" t="e">
        <f>#REF!</f>
        <v>#REF!</v>
      </c>
      <c r="Q658" s="399">
        <v>0</v>
      </c>
      <c r="R658" s="284"/>
      <c r="S658" s="128"/>
      <c r="T658" s="129"/>
      <c r="U658" s="129"/>
      <c r="V658" s="129">
        <v>12000</v>
      </c>
      <c r="W658" s="129" t="s">
        <v>352</v>
      </c>
      <c r="X658" s="129" t="s">
        <v>352</v>
      </c>
      <c r="Y658" s="129" t="s">
        <v>352</v>
      </c>
      <c r="Z658" s="3" t="e">
        <f t="shared" si="37"/>
        <v>#REF!</v>
      </c>
    </row>
    <row r="659" spans="1:26" ht="13.5">
      <c r="A659" s="24" t="s">
        <v>2380</v>
      </c>
      <c r="B659" s="161" t="s">
        <v>169</v>
      </c>
      <c r="C659" s="94" t="s">
        <v>398</v>
      </c>
      <c r="D659" s="161">
        <v>2007</v>
      </c>
      <c r="E659" s="26" t="s">
        <v>2278</v>
      </c>
      <c r="F659" s="24" t="str">
        <f t="shared" si="38"/>
        <v>OB200714</v>
      </c>
      <c r="G659" s="267" t="s">
        <v>2526</v>
      </c>
      <c r="H659" s="213" t="s">
        <v>675</v>
      </c>
      <c r="I659" s="161" t="e">
        <f>VLOOKUP(A659,#REF!,6,FALSE)</f>
        <v>#REF!</v>
      </c>
      <c r="J659" s="161" t="s">
        <v>169</v>
      </c>
      <c r="K659" s="161">
        <v>2007</v>
      </c>
      <c r="L659" s="162"/>
      <c r="M659" s="163"/>
      <c r="N659" s="162"/>
      <c r="O659" s="164"/>
      <c r="P659" s="399" t="e">
        <f>#REF!</f>
        <v>#REF!</v>
      </c>
      <c r="Q659" s="399">
        <v>0</v>
      </c>
      <c r="R659" s="284"/>
      <c r="S659" s="128"/>
      <c r="T659" s="129"/>
      <c r="U659" s="129"/>
      <c r="V659" s="129">
        <v>12000</v>
      </c>
      <c r="W659" s="129" t="s">
        <v>352</v>
      </c>
      <c r="X659" s="129" t="s">
        <v>352</v>
      </c>
      <c r="Y659" s="129" t="s">
        <v>352</v>
      </c>
      <c r="Z659" s="3" t="e">
        <f t="shared" si="37"/>
        <v>#REF!</v>
      </c>
    </row>
    <row r="660" spans="1:26" ht="13.5">
      <c r="A660" s="24" t="s">
        <v>2381</v>
      </c>
      <c r="B660" s="161" t="s">
        <v>169</v>
      </c>
      <c r="C660" s="94" t="s">
        <v>398</v>
      </c>
      <c r="D660" s="161">
        <v>2007</v>
      </c>
      <c r="E660" s="26" t="s">
        <v>2279</v>
      </c>
      <c r="F660" s="24" t="str">
        <f t="shared" si="38"/>
        <v>OB200715</v>
      </c>
      <c r="G660" s="267" t="s">
        <v>348</v>
      </c>
      <c r="H660" s="213" t="s">
        <v>1122</v>
      </c>
      <c r="I660" s="161" t="e">
        <f>VLOOKUP(A660,#REF!,6,FALSE)</f>
        <v>#REF!</v>
      </c>
      <c r="J660" s="161" t="s">
        <v>169</v>
      </c>
      <c r="K660" s="161">
        <v>2007</v>
      </c>
      <c r="L660" s="162"/>
      <c r="M660" s="163"/>
      <c r="N660" s="162"/>
      <c r="O660" s="164"/>
      <c r="P660" s="399" t="e">
        <f>#REF!</f>
        <v>#REF!</v>
      </c>
      <c r="Q660" s="399">
        <v>0</v>
      </c>
      <c r="R660" s="284"/>
      <c r="S660" s="128"/>
      <c r="T660" s="129"/>
      <c r="U660" s="129"/>
      <c r="V660" s="129">
        <v>12000</v>
      </c>
      <c r="W660" s="129" t="s">
        <v>352</v>
      </c>
      <c r="X660" s="129" t="s">
        <v>352</v>
      </c>
      <c r="Y660" s="129" t="s">
        <v>352</v>
      </c>
      <c r="Z660" s="3" t="e">
        <f t="shared" si="37"/>
        <v>#REF!</v>
      </c>
    </row>
    <row r="661" spans="1:26" ht="13.5">
      <c r="A661" s="24" t="s">
        <v>2382</v>
      </c>
      <c r="B661" s="161" t="s">
        <v>169</v>
      </c>
      <c r="C661" s="94" t="s">
        <v>398</v>
      </c>
      <c r="D661" s="161">
        <v>2007</v>
      </c>
      <c r="E661" s="26" t="s">
        <v>2280</v>
      </c>
      <c r="F661" s="24" t="str">
        <f t="shared" si="38"/>
        <v>OB200716</v>
      </c>
      <c r="G661" s="267" t="s">
        <v>513</v>
      </c>
      <c r="H661" s="213" t="s">
        <v>655</v>
      </c>
      <c r="I661" s="161" t="e">
        <f>VLOOKUP(A661,#REF!,6,FALSE)</f>
        <v>#REF!</v>
      </c>
      <c r="J661" s="161" t="s">
        <v>169</v>
      </c>
      <c r="K661" s="161">
        <v>2007</v>
      </c>
      <c r="L661" s="167" t="s">
        <v>514</v>
      </c>
      <c r="M661" s="163"/>
      <c r="N661" s="162"/>
      <c r="O661" s="164"/>
      <c r="P661" s="399" t="e">
        <f>#REF!</f>
        <v>#REF!</v>
      </c>
      <c r="Q661" s="399">
        <v>0</v>
      </c>
      <c r="R661" s="284"/>
      <c r="S661" s="128"/>
      <c r="T661" s="129"/>
      <c r="U661" s="129"/>
      <c r="V661" s="129" t="s">
        <v>352</v>
      </c>
      <c r="W661" s="129" t="s">
        <v>352</v>
      </c>
      <c r="X661" s="129" t="s">
        <v>352</v>
      </c>
      <c r="Y661" s="129" t="s">
        <v>352</v>
      </c>
      <c r="Z661" s="3" t="e">
        <f t="shared" si="37"/>
        <v>#REF!</v>
      </c>
    </row>
    <row r="662" spans="1:26" ht="13.5">
      <c r="A662" s="24" t="s">
        <v>2383</v>
      </c>
      <c r="B662" s="161" t="s">
        <v>169</v>
      </c>
      <c r="C662" s="94" t="s">
        <v>398</v>
      </c>
      <c r="D662" s="161">
        <v>2007</v>
      </c>
      <c r="E662" s="26" t="s">
        <v>2281</v>
      </c>
      <c r="F662" s="24" t="str">
        <f t="shared" si="38"/>
        <v>OB200717</v>
      </c>
      <c r="G662" s="267" t="s">
        <v>171</v>
      </c>
      <c r="H662" s="213" t="s">
        <v>770</v>
      </c>
      <c r="I662" s="161" t="e">
        <f>VLOOKUP(A662,#REF!,6,FALSE)</f>
        <v>#REF!</v>
      </c>
      <c r="J662" s="161" t="s">
        <v>169</v>
      </c>
      <c r="K662" s="161">
        <v>2007</v>
      </c>
      <c r="L662" s="162"/>
      <c r="M662" s="163"/>
      <c r="N662" s="162"/>
      <c r="O662" s="164"/>
      <c r="P662" s="399" t="e">
        <f>#REF!</f>
        <v>#REF!</v>
      </c>
      <c r="Q662" s="399">
        <v>0</v>
      </c>
      <c r="R662" s="284"/>
      <c r="S662" s="128"/>
      <c r="T662" s="129"/>
      <c r="U662" s="129"/>
      <c r="V662" s="129">
        <v>12000</v>
      </c>
      <c r="W662" s="129" t="s">
        <v>352</v>
      </c>
      <c r="X662" s="129" t="s">
        <v>352</v>
      </c>
      <c r="Y662" s="129" t="s">
        <v>352</v>
      </c>
      <c r="Z662" s="3" t="e">
        <f t="shared" si="37"/>
        <v>#REF!</v>
      </c>
    </row>
    <row r="663" spans="1:26" ht="13.5">
      <c r="A663" s="24" t="s">
        <v>2384</v>
      </c>
      <c r="B663" s="161" t="s">
        <v>169</v>
      </c>
      <c r="C663" s="94" t="s">
        <v>398</v>
      </c>
      <c r="D663" s="161">
        <v>2007</v>
      </c>
      <c r="E663" s="26" t="s">
        <v>2282</v>
      </c>
      <c r="F663" s="24" t="str">
        <f t="shared" si="38"/>
        <v>OB200718</v>
      </c>
      <c r="G663" s="267" t="s">
        <v>2527</v>
      </c>
      <c r="H663" s="213" t="s">
        <v>676</v>
      </c>
      <c r="I663" s="161" t="e">
        <f>VLOOKUP(A663,#REF!,6,FALSE)</f>
        <v>#REF!</v>
      </c>
      <c r="J663" s="161" t="s">
        <v>169</v>
      </c>
      <c r="K663" s="161">
        <v>2007</v>
      </c>
      <c r="L663" s="162"/>
      <c r="M663" s="166" t="s">
        <v>45</v>
      </c>
      <c r="N663" s="167"/>
      <c r="O663" s="192"/>
      <c r="P663" s="399" t="e">
        <f>#REF!</f>
        <v>#REF!</v>
      </c>
      <c r="Q663" s="399">
        <v>0</v>
      </c>
      <c r="R663" s="284">
        <v>12000</v>
      </c>
      <c r="S663" s="128">
        <v>12000</v>
      </c>
      <c r="T663" s="129">
        <v>12000</v>
      </c>
      <c r="U663" s="129">
        <v>12000</v>
      </c>
      <c r="V663" s="129">
        <v>12000</v>
      </c>
      <c r="W663" s="129" t="s">
        <v>352</v>
      </c>
      <c r="X663" s="129" t="s">
        <v>352</v>
      </c>
      <c r="Y663" s="129" t="s">
        <v>352</v>
      </c>
      <c r="Z663" s="3" t="e">
        <f t="shared" si="37"/>
        <v>#REF!</v>
      </c>
    </row>
    <row r="664" spans="1:26" ht="13.5">
      <c r="A664" s="24" t="s">
        <v>2385</v>
      </c>
      <c r="B664" s="161" t="s">
        <v>169</v>
      </c>
      <c r="C664" s="94" t="s">
        <v>398</v>
      </c>
      <c r="D664" s="161">
        <v>2007</v>
      </c>
      <c r="E664" s="26" t="s">
        <v>2283</v>
      </c>
      <c r="F664" s="24" t="str">
        <f t="shared" si="38"/>
        <v>OB200719</v>
      </c>
      <c r="G664" s="267" t="s">
        <v>2528</v>
      </c>
      <c r="H664" s="213" t="s">
        <v>2705</v>
      </c>
      <c r="I664" s="161" t="e">
        <f>VLOOKUP(A664,#REF!,6,FALSE)</f>
        <v>#REF!</v>
      </c>
      <c r="J664" s="161" t="s">
        <v>169</v>
      </c>
      <c r="K664" s="161">
        <v>2007</v>
      </c>
      <c r="L664" s="162"/>
      <c r="M664" s="163"/>
      <c r="N664" s="162"/>
      <c r="O664" s="164"/>
      <c r="P664" s="399" t="e">
        <f>#REF!</f>
        <v>#REF!</v>
      </c>
      <c r="Q664" s="399">
        <v>0</v>
      </c>
      <c r="R664" s="284"/>
      <c r="S664" s="128">
        <v>12000</v>
      </c>
      <c r="T664" s="129"/>
      <c r="U664" s="129">
        <v>12000</v>
      </c>
      <c r="V664" s="129">
        <v>12000</v>
      </c>
      <c r="W664" s="129" t="s">
        <v>352</v>
      </c>
      <c r="X664" s="129" t="s">
        <v>352</v>
      </c>
      <c r="Y664" s="129" t="s">
        <v>352</v>
      </c>
      <c r="Z664" s="3" t="e">
        <f t="shared" si="37"/>
        <v>#REF!</v>
      </c>
    </row>
    <row r="665" spans="1:26" ht="13.5">
      <c r="A665" s="24" t="s">
        <v>2386</v>
      </c>
      <c r="B665" s="161" t="s">
        <v>169</v>
      </c>
      <c r="C665" s="94" t="s">
        <v>398</v>
      </c>
      <c r="D665" s="161">
        <v>2007</v>
      </c>
      <c r="E665" s="26" t="s">
        <v>2284</v>
      </c>
      <c r="F665" s="24" t="str">
        <f t="shared" si="38"/>
        <v>OB200720</v>
      </c>
      <c r="G665" s="267" t="s">
        <v>349</v>
      </c>
      <c r="H665" s="213" t="s">
        <v>681</v>
      </c>
      <c r="I665" s="161" t="e">
        <f>VLOOKUP(A665,#REF!,6,FALSE)</f>
        <v>#REF!</v>
      </c>
      <c r="J665" s="161" t="s">
        <v>169</v>
      </c>
      <c r="K665" s="161">
        <v>2007</v>
      </c>
      <c r="L665" s="162"/>
      <c r="M665" s="163"/>
      <c r="N665" s="162"/>
      <c r="O665" s="164"/>
      <c r="P665" s="399" t="e">
        <f>#REF!</f>
        <v>#REF!</v>
      </c>
      <c r="Q665" s="399">
        <v>0</v>
      </c>
      <c r="R665" s="284"/>
      <c r="S665" s="128"/>
      <c r="T665" s="129"/>
      <c r="U665" s="129"/>
      <c r="V665" s="129">
        <v>12000</v>
      </c>
      <c r="W665" s="129" t="s">
        <v>352</v>
      </c>
      <c r="X665" s="129" t="s">
        <v>352</v>
      </c>
      <c r="Y665" s="129" t="s">
        <v>352</v>
      </c>
      <c r="Z665" s="3" t="e">
        <f t="shared" si="37"/>
        <v>#REF!</v>
      </c>
    </row>
    <row r="666" spans="1:26" ht="13.5">
      <c r="A666" s="24" t="s">
        <v>2387</v>
      </c>
      <c r="B666" s="161" t="s">
        <v>169</v>
      </c>
      <c r="C666" s="94" t="s">
        <v>398</v>
      </c>
      <c r="D666" s="161">
        <v>2007</v>
      </c>
      <c r="E666" s="26" t="s">
        <v>2285</v>
      </c>
      <c r="F666" s="24" t="str">
        <f t="shared" si="38"/>
        <v>OB200721</v>
      </c>
      <c r="G666" s="267" t="s">
        <v>350</v>
      </c>
      <c r="H666" s="213" t="s">
        <v>682</v>
      </c>
      <c r="I666" s="161" t="e">
        <f>VLOOKUP(A666,#REF!,6,FALSE)</f>
        <v>#REF!</v>
      </c>
      <c r="J666" s="161" t="s">
        <v>169</v>
      </c>
      <c r="K666" s="161">
        <v>2007</v>
      </c>
      <c r="L666" s="162"/>
      <c r="M666" s="163"/>
      <c r="N666" s="162"/>
      <c r="O666" s="164"/>
      <c r="P666" s="399" t="e">
        <f>#REF!</f>
        <v>#REF!</v>
      </c>
      <c r="Q666" s="399">
        <v>0</v>
      </c>
      <c r="R666" s="284"/>
      <c r="S666" s="128"/>
      <c r="T666" s="129"/>
      <c r="U666" s="129">
        <v>12000</v>
      </c>
      <c r="V666" s="129">
        <v>12000</v>
      </c>
      <c r="W666" s="129" t="s">
        <v>352</v>
      </c>
      <c r="X666" s="129" t="s">
        <v>352</v>
      </c>
      <c r="Y666" s="129" t="s">
        <v>352</v>
      </c>
      <c r="Z666" s="3" t="e">
        <f t="shared" si="37"/>
        <v>#REF!</v>
      </c>
    </row>
    <row r="667" spans="1:26" ht="13.5">
      <c r="A667" s="24" t="s">
        <v>2388</v>
      </c>
      <c r="B667" s="161" t="s">
        <v>169</v>
      </c>
      <c r="C667" s="94" t="s">
        <v>398</v>
      </c>
      <c r="D667" s="161">
        <v>2007</v>
      </c>
      <c r="E667" s="26" t="s">
        <v>2286</v>
      </c>
      <c r="F667" s="24" t="str">
        <f t="shared" si="38"/>
        <v>OB200722</v>
      </c>
      <c r="G667" s="267" t="s">
        <v>3499</v>
      </c>
      <c r="H667" s="213" t="s">
        <v>677</v>
      </c>
      <c r="I667" s="161" t="e">
        <f>VLOOKUP(A667,#REF!,6,FALSE)</f>
        <v>#REF!</v>
      </c>
      <c r="J667" s="161" t="s">
        <v>169</v>
      </c>
      <c r="K667" s="161">
        <v>2007</v>
      </c>
      <c r="L667" s="162"/>
      <c r="M667" s="163"/>
      <c r="N667" s="162"/>
      <c r="O667" s="164"/>
      <c r="P667" s="399" t="e">
        <f>#REF!</f>
        <v>#REF!</v>
      </c>
      <c r="Q667" s="399">
        <v>0</v>
      </c>
      <c r="R667" s="284"/>
      <c r="S667" s="128">
        <v>12000</v>
      </c>
      <c r="T667" s="129">
        <v>12000</v>
      </c>
      <c r="U667" s="129"/>
      <c r="V667" s="129">
        <v>12000</v>
      </c>
      <c r="W667" s="129" t="s">
        <v>352</v>
      </c>
      <c r="X667" s="129" t="s">
        <v>352</v>
      </c>
      <c r="Y667" s="129" t="s">
        <v>352</v>
      </c>
      <c r="Z667" s="3" t="e">
        <f t="shared" si="37"/>
        <v>#REF!</v>
      </c>
    </row>
    <row r="668" spans="1:26" ht="13.5">
      <c r="A668" s="24" t="s">
        <v>2389</v>
      </c>
      <c r="B668" s="161" t="s">
        <v>169</v>
      </c>
      <c r="C668" s="94" t="s">
        <v>398</v>
      </c>
      <c r="D668" s="161">
        <v>2007</v>
      </c>
      <c r="E668" s="26" t="s">
        <v>2287</v>
      </c>
      <c r="F668" s="24" t="str">
        <f t="shared" si="38"/>
        <v>OB200723</v>
      </c>
      <c r="G668" s="213" t="s">
        <v>382</v>
      </c>
      <c r="H668" s="213" t="s">
        <v>1524</v>
      </c>
      <c r="I668" s="161" t="e">
        <f>VLOOKUP(A668,#REF!,6,FALSE)</f>
        <v>#REF!</v>
      </c>
      <c r="J668" s="161" t="s">
        <v>169</v>
      </c>
      <c r="K668" s="161">
        <v>2007</v>
      </c>
      <c r="L668" s="162"/>
      <c r="M668" s="163"/>
      <c r="N668" s="162"/>
      <c r="O668" s="164"/>
      <c r="P668" s="399" t="e">
        <f>#REF!</f>
        <v>#REF!</v>
      </c>
      <c r="Q668" s="399">
        <v>0</v>
      </c>
      <c r="R668" s="298"/>
      <c r="S668" s="128"/>
      <c r="T668" s="129"/>
      <c r="U668" s="129"/>
      <c r="V668" s="129">
        <v>12000</v>
      </c>
      <c r="W668" s="129" t="s">
        <v>352</v>
      </c>
      <c r="X668" s="129" t="s">
        <v>352</v>
      </c>
      <c r="Y668" s="129" t="s">
        <v>352</v>
      </c>
      <c r="Z668" s="3" t="e">
        <f t="shared" si="37"/>
        <v>#REF!</v>
      </c>
    </row>
    <row r="669" spans="1:25" ht="13.5">
      <c r="A669" s="6"/>
      <c r="B669" s="6"/>
      <c r="C669" s="6"/>
      <c r="D669" s="6"/>
      <c r="E669" s="38"/>
      <c r="F669" s="6"/>
      <c r="G669" s="168">
        <f>COUNTA(G646:G668)</f>
        <v>23</v>
      </c>
      <c r="H669" s="168"/>
      <c r="I669" s="161"/>
      <c r="J669" s="170"/>
      <c r="K669" s="170"/>
      <c r="L669" s="171">
        <f>COUNTA(L646:L668)</f>
        <v>1</v>
      </c>
      <c r="M669" s="336">
        <f>COUNTA(M646:M668)</f>
        <v>1</v>
      </c>
      <c r="N669" s="272">
        <f>COUNTA(N646:N668)</f>
        <v>0</v>
      </c>
      <c r="O669" s="309"/>
      <c r="P669" s="310"/>
      <c r="Q669" s="310"/>
      <c r="R669" s="359"/>
      <c r="S669" s="129"/>
      <c r="T669" s="129"/>
      <c r="U669" s="129"/>
      <c r="V669" s="207"/>
      <c r="W669" s="207"/>
      <c r="X669" s="207"/>
      <c r="Y669" s="207"/>
    </row>
    <row r="670" spans="7:25" ht="13.5">
      <c r="G670" s="179"/>
      <c r="H670" s="179"/>
      <c r="I670" s="161"/>
      <c r="J670" s="179"/>
      <c r="K670" s="179"/>
      <c r="L670" s="179"/>
      <c r="M670" s="173">
        <f>COUNTA(G646:G668)-COUNTA(L646:L668)</f>
        <v>22</v>
      </c>
      <c r="N670" s="172"/>
      <c r="O670" s="174"/>
      <c r="P670" s="141">
        <f>COUNTIF(P646:P668,12000)</f>
        <v>0</v>
      </c>
      <c r="Q670" s="141">
        <v>0</v>
      </c>
      <c r="R670" s="141">
        <v>1</v>
      </c>
      <c r="S670" s="141">
        <v>1</v>
      </c>
      <c r="T670" s="141">
        <f>COUNTA(T646:T668)</f>
        <v>4</v>
      </c>
      <c r="U670" s="141">
        <f>COUNTA(U646:U668)</f>
        <v>6</v>
      </c>
      <c r="V670" s="142"/>
      <c r="W670" s="142"/>
      <c r="X670" s="142"/>
      <c r="Y670" s="142"/>
    </row>
    <row r="671" spans="7:25" ht="13.5">
      <c r="G671" s="177"/>
      <c r="H671" s="177"/>
      <c r="I671" s="161"/>
      <c r="J671" s="179"/>
      <c r="K671" s="179"/>
      <c r="L671" s="180"/>
      <c r="M671" s="166" t="s">
        <v>2805</v>
      </c>
      <c r="N671" s="167"/>
      <c r="O671" s="181"/>
      <c r="P671" s="181" t="e">
        <f>SUM(P646:P668)</f>
        <v>#REF!</v>
      </c>
      <c r="Q671" s="181">
        <v>0</v>
      </c>
      <c r="R671" s="129">
        <v>12000</v>
      </c>
      <c r="S671" s="129">
        <v>12000</v>
      </c>
      <c r="T671" s="129">
        <f>SUM(T646:T668)</f>
        <v>48000</v>
      </c>
      <c r="U671" s="129">
        <f>SUM(U646:U668)</f>
        <v>72000</v>
      </c>
      <c r="V671" s="142"/>
      <c r="W671" s="142"/>
      <c r="X671" s="142"/>
      <c r="Y671" s="142"/>
    </row>
    <row r="672" spans="7:25" ht="13.5">
      <c r="G672" s="177"/>
      <c r="H672" s="177"/>
      <c r="I672" s="161"/>
      <c r="J672" s="179"/>
      <c r="K672" s="179"/>
      <c r="L672" s="180"/>
      <c r="M672" s="166" t="s">
        <v>2806</v>
      </c>
      <c r="N672" s="167"/>
      <c r="O672" s="181"/>
      <c r="P672" s="181">
        <f>$M670*12000</f>
        <v>264000</v>
      </c>
      <c r="Q672" s="181">
        <v>264000</v>
      </c>
      <c r="R672" s="129">
        <v>264000</v>
      </c>
      <c r="S672" s="129">
        <v>288000</v>
      </c>
      <c r="T672" s="129">
        <f>$M670*12000</f>
        <v>264000</v>
      </c>
      <c r="U672" s="129">
        <f>$M670*12000</f>
        <v>264000</v>
      </c>
      <c r="V672" s="142"/>
      <c r="W672" s="142"/>
      <c r="X672" s="142"/>
      <c r="Y672" s="142"/>
    </row>
    <row r="673" spans="7:25" ht="13.5">
      <c r="G673" s="177"/>
      <c r="H673" s="177"/>
      <c r="I673" s="161"/>
      <c r="J673" s="179"/>
      <c r="K673" s="179"/>
      <c r="L673" s="180"/>
      <c r="M673" s="183" t="s">
        <v>3209</v>
      </c>
      <c r="N673" s="182"/>
      <c r="O673" s="184"/>
      <c r="P673" s="184" t="e">
        <f>P671-P672</f>
        <v>#REF!</v>
      </c>
      <c r="Q673" s="184">
        <v>-264000</v>
      </c>
      <c r="R673" s="129">
        <v>-252000</v>
      </c>
      <c r="S673" s="129">
        <v>-276000</v>
      </c>
      <c r="T673" s="129">
        <f>T671-T672</f>
        <v>-216000</v>
      </c>
      <c r="U673" s="129">
        <f>U671-U672</f>
        <v>-192000</v>
      </c>
      <c r="V673" s="142"/>
      <c r="W673" s="142"/>
      <c r="X673" s="142"/>
      <c r="Y673" s="142"/>
    </row>
    <row r="674" spans="7:25" ht="13.5">
      <c r="G674" s="177"/>
      <c r="H674" s="177"/>
      <c r="I674" s="161"/>
      <c r="J674" s="179"/>
      <c r="K674" s="179"/>
      <c r="L674" s="180"/>
      <c r="M674" s="186" t="s">
        <v>3210</v>
      </c>
      <c r="N674" s="185"/>
      <c r="O674" s="187"/>
      <c r="P674" s="233">
        <f>P670/$M670</f>
        <v>0</v>
      </c>
      <c r="Q674" s="233">
        <v>0</v>
      </c>
      <c r="R674" s="156">
        <v>0.045454545454545456</v>
      </c>
      <c r="S674" s="156">
        <v>0.041666666666666664</v>
      </c>
      <c r="T674" s="156">
        <f>T670/$M670</f>
        <v>0.18181818181818182</v>
      </c>
      <c r="U674" s="156">
        <f>U670/$M670</f>
        <v>0.2727272727272727</v>
      </c>
      <c r="V674" s="142"/>
      <c r="W674" s="142"/>
      <c r="X674" s="142"/>
      <c r="Y674" s="142"/>
    </row>
    <row r="675" spans="7:25" ht="13.5">
      <c r="G675" s="177"/>
      <c r="H675" s="177"/>
      <c r="I675" s="161"/>
      <c r="J675" s="179"/>
      <c r="K675" s="179"/>
      <c r="L675" s="180"/>
      <c r="M675" s="180"/>
      <c r="N675" s="162"/>
      <c r="O675" s="164"/>
      <c r="P675" s="290"/>
      <c r="Q675" s="290"/>
      <c r="R675" s="142"/>
      <c r="S675" s="142"/>
      <c r="T675" s="142"/>
      <c r="U675" s="142"/>
      <c r="V675" s="142"/>
      <c r="W675" s="142"/>
      <c r="X675" s="142"/>
      <c r="Y675" s="142"/>
    </row>
    <row r="676" spans="1:26" ht="13.5">
      <c r="A676" s="24" t="s">
        <v>2390</v>
      </c>
      <c r="B676" s="161" t="s">
        <v>173</v>
      </c>
      <c r="C676" s="94" t="s">
        <v>398</v>
      </c>
      <c r="D676" s="161">
        <v>2008</v>
      </c>
      <c r="E676" s="26" t="s">
        <v>1545</v>
      </c>
      <c r="F676" s="24" t="str">
        <f aca="true" t="shared" si="39" ref="F676:F701">CONCATENATE(C676,D676,E676)</f>
        <v>OB200801</v>
      </c>
      <c r="G676" s="267" t="s">
        <v>172</v>
      </c>
      <c r="H676" s="213" t="s">
        <v>1158</v>
      </c>
      <c r="I676" s="161" t="e">
        <f>VLOOKUP(A676,#REF!,6,FALSE)</f>
        <v>#REF!</v>
      </c>
      <c r="J676" s="161" t="s">
        <v>173</v>
      </c>
      <c r="K676" s="161">
        <v>2008</v>
      </c>
      <c r="L676" s="162"/>
      <c r="M676" s="163"/>
      <c r="N676" s="162"/>
      <c r="O676" s="164"/>
      <c r="P676" s="399" t="e">
        <f>#REF!</f>
        <v>#REF!</v>
      </c>
      <c r="Q676" s="399">
        <v>0</v>
      </c>
      <c r="R676" s="269"/>
      <c r="S676" s="128"/>
      <c r="T676" s="129"/>
      <c r="U676" s="129">
        <v>12000</v>
      </c>
      <c r="V676" s="129" t="s">
        <v>352</v>
      </c>
      <c r="W676" s="129" t="s">
        <v>352</v>
      </c>
      <c r="X676" s="129" t="s">
        <v>352</v>
      </c>
      <c r="Y676" s="129" t="s">
        <v>352</v>
      </c>
      <c r="Z676" s="3" t="e">
        <f aca="true" t="shared" si="40" ref="Z676:Z701">IF(P676,12000)</f>
        <v>#REF!</v>
      </c>
    </row>
    <row r="677" spans="1:26" ht="13.5">
      <c r="A677" s="24" t="s">
        <v>2391</v>
      </c>
      <c r="B677" s="161" t="s">
        <v>173</v>
      </c>
      <c r="C677" s="94" t="s">
        <v>398</v>
      </c>
      <c r="D677" s="161">
        <v>2008</v>
      </c>
      <c r="E677" s="26" t="s">
        <v>2262</v>
      </c>
      <c r="F677" s="24" t="str">
        <f t="shared" si="39"/>
        <v>OB200802</v>
      </c>
      <c r="G677" s="267" t="s">
        <v>174</v>
      </c>
      <c r="H677" s="213" t="s">
        <v>716</v>
      </c>
      <c r="I677" s="161" t="e">
        <f>VLOOKUP(A677,#REF!,6,FALSE)</f>
        <v>#REF!</v>
      </c>
      <c r="J677" s="161" t="s">
        <v>173</v>
      </c>
      <c r="K677" s="161">
        <v>2008</v>
      </c>
      <c r="L677" s="162"/>
      <c r="M677" s="163"/>
      <c r="N677" s="162"/>
      <c r="O677" s="164"/>
      <c r="P677" s="399" t="e">
        <f>#REF!</f>
        <v>#REF!</v>
      </c>
      <c r="Q677" s="399">
        <v>0</v>
      </c>
      <c r="R677" s="284"/>
      <c r="S677" s="128"/>
      <c r="T677" s="129"/>
      <c r="U677" s="129">
        <v>12000</v>
      </c>
      <c r="V677" s="129" t="s">
        <v>352</v>
      </c>
      <c r="W677" s="129" t="s">
        <v>352</v>
      </c>
      <c r="X677" s="129" t="s">
        <v>352</v>
      </c>
      <c r="Y677" s="129" t="s">
        <v>352</v>
      </c>
      <c r="Z677" s="3" t="e">
        <f t="shared" si="40"/>
        <v>#REF!</v>
      </c>
    </row>
    <row r="678" spans="1:26" ht="13.5">
      <c r="A678" s="24" t="s">
        <v>2392</v>
      </c>
      <c r="B678" s="161" t="s">
        <v>173</v>
      </c>
      <c r="C678" s="94" t="s">
        <v>398</v>
      </c>
      <c r="D678" s="161">
        <v>2008</v>
      </c>
      <c r="E678" s="26" t="s">
        <v>2264</v>
      </c>
      <c r="F678" s="24" t="str">
        <f t="shared" si="39"/>
        <v>OB200803</v>
      </c>
      <c r="G678" s="267" t="s">
        <v>175</v>
      </c>
      <c r="H678" s="213" t="s">
        <v>3500</v>
      </c>
      <c r="I678" s="161" t="e">
        <f>VLOOKUP(A678,#REF!,6,FALSE)</f>
        <v>#REF!</v>
      </c>
      <c r="J678" s="161" t="s">
        <v>173</v>
      </c>
      <c r="K678" s="161">
        <v>2008</v>
      </c>
      <c r="L678" s="162"/>
      <c r="M678" s="163"/>
      <c r="N678" s="162"/>
      <c r="O678" s="164"/>
      <c r="P678" s="399" t="e">
        <f>#REF!</f>
        <v>#REF!</v>
      </c>
      <c r="Q678" s="399">
        <v>0</v>
      </c>
      <c r="R678" s="284"/>
      <c r="S678" s="128"/>
      <c r="T678" s="129"/>
      <c r="U678" s="129">
        <v>12000</v>
      </c>
      <c r="V678" s="129" t="s">
        <v>352</v>
      </c>
      <c r="W678" s="129" t="s">
        <v>352</v>
      </c>
      <c r="X678" s="129" t="s">
        <v>352</v>
      </c>
      <c r="Y678" s="129" t="s">
        <v>352</v>
      </c>
      <c r="Z678" s="3" t="e">
        <f t="shared" si="40"/>
        <v>#REF!</v>
      </c>
    </row>
    <row r="679" spans="1:26" ht="13.5">
      <c r="A679" s="24" t="s">
        <v>2393</v>
      </c>
      <c r="B679" s="161" t="s">
        <v>173</v>
      </c>
      <c r="C679" s="94" t="s">
        <v>398</v>
      </c>
      <c r="D679" s="161">
        <v>2008</v>
      </c>
      <c r="E679" s="26" t="s">
        <v>2266</v>
      </c>
      <c r="F679" s="24" t="str">
        <f t="shared" si="39"/>
        <v>OB200804</v>
      </c>
      <c r="G679" s="267" t="s">
        <v>176</v>
      </c>
      <c r="H679" s="213" t="s">
        <v>3501</v>
      </c>
      <c r="I679" s="161" t="e">
        <f>VLOOKUP(A679,#REF!,6,FALSE)</f>
        <v>#REF!</v>
      </c>
      <c r="J679" s="161" t="s">
        <v>173</v>
      </c>
      <c r="K679" s="161">
        <v>2008</v>
      </c>
      <c r="L679" s="162"/>
      <c r="M679" s="166" t="s">
        <v>45</v>
      </c>
      <c r="N679" s="167"/>
      <c r="O679" s="192"/>
      <c r="P679" s="399" t="e">
        <f>#REF!</f>
        <v>#REF!</v>
      </c>
      <c r="Q679" s="399">
        <v>0</v>
      </c>
      <c r="R679" s="284">
        <v>12000</v>
      </c>
      <c r="S679" s="128">
        <v>12000</v>
      </c>
      <c r="T679" s="129">
        <v>12000</v>
      </c>
      <c r="U679" s="129">
        <v>12000</v>
      </c>
      <c r="V679" s="129" t="s">
        <v>352</v>
      </c>
      <c r="W679" s="129" t="s">
        <v>352</v>
      </c>
      <c r="X679" s="129" t="s">
        <v>352</v>
      </c>
      <c r="Y679" s="129" t="s">
        <v>352</v>
      </c>
      <c r="Z679" s="3" t="e">
        <f t="shared" si="40"/>
        <v>#REF!</v>
      </c>
    </row>
    <row r="680" spans="1:26" ht="13.5">
      <c r="A680" s="24" t="s">
        <v>2394</v>
      </c>
      <c r="B680" s="161" t="s">
        <v>173</v>
      </c>
      <c r="C680" s="94" t="s">
        <v>398</v>
      </c>
      <c r="D680" s="161">
        <v>2008</v>
      </c>
      <c r="E680" s="26" t="s">
        <v>2268</v>
      </c>
      <c r="F680" s="24" t="str">
        <f t="shared" si="39"/>
        <v>OB200805</v>
      </c>
      <c r="G680" s="267" t="s">
        <v>351</v>
      </c>
      <c r="H680" s="213" t="s">
        <v>683</v>
      </c>
      <c r="I680" s="161" t="e">
        <f>VLOOKUP(A680,#REF!,6,FALSE)</f>
        <v>#REF!</v>
      </c>
      <c r="J680" s="161" t="s">
        <v>173</v>
      </c>
      <c r="K680" s="161">
        <v>2008</v>
      </c>
      <c r="L680" s="162"/>
      <c r="M680" s="163"/>
      <c r="N680" s="162"/>
      <c r="O680" s="164"/>
      <c r="P680" s="399" t="e">
        <f>#REF!</f>
        <v>#REF!</v>
      </c>
      <c r="Q680" s="399">
        <v>0</v>
      </c>
      <c r="R680" s="284"/>
      <c r="S680" s="128"/>
      <c r="T680" s="129"/>
      <c r="U680" s="129"/>
      <c r="V680" s="129" t="s">
        <v>352</v>
      </c>
      <c r="W680" s="129" t="s">
        <v>352</v>
      </c>
      <c r="X680" s="129" t="s">
        <v>352</v>
      </c>
      <c r="Y680" s="129" t="s">
        <v>352</v>
      </c>
      <c r="Z680" s="3" t="e">
        <f t="shared" si="40"/>
        <v>#REF!</v>
      </c>
    </row>
    <row r="681" spans="1:26" ht="13.5">
      <c r="A681" s="24" t="s">
        <v>2395</v>
      </c>
      <c r="B681" s="161" t="s">
        <v>173</v>
      </c>
      <c r="C681" s="94" t="s">
        <v>398</v>
      </c>
      <c r="D681" s="161">
        <v>2008</v>
      </c>
      <c r="E681" s="26" t="s">
        <v>2270</v>
      </c>
      <c r="F681" s="24" t="str">
        <f t="shared" si="39"/>
        <v>OB200806</v>
      </c>
      <c r="G681" s="267" t="s">
        <v>177</v>
      </c>
      <c r="H681" s="213" t="s">
        <v>1531</v>
      </c>
      <c r="I681" s="161" t="e">
        <f>VLOOKUP(A681,#REF!,6,FALSE)</f>
        <v>#REF!</v>
      </c>
      <c r="J681" s="161" t="s">
        <v>173</v>
      </c>
      <c r="K681" s="161">
        <v>2008</v>
      </c>
      <c r="L681" s="162"/>
      <c r="M681" s="163"/>
      <c r="N681" s="162"/>
      <c r="O681" s="164"/>
      <c r="P681" s="399" t="e">
        <f>#REF!</f>
        <v>#REF!</v>
      </c>
      <c r="Q681" s="399">
        <v>0</v>
      </c>
      <c r="R681" s="284"/>
      <c r="S681" s="128"/>
      <c r="T681" s="129"/>
      <c r="U681" s="129">
        <v>12000</v>
      </c>
      <c r="V681" s="129" t="s">
        <v>352</v>
      </c>
      <c r="W681" s="129" t="s">
        <v>352</v>
      </c>
      <c r="X681" s="129" t="s">
        <v>352</v>
      </c>
      <c r="Y681" s="129" t="s">
        <v>352</v>
      </c>
      <c r="Z681" s="3" t="e">
        <f t="shared" si="40"/>
        <v>#REF!</v>
      </c>
    </row>
    <row r="682" spans="1:26" ht="13.5">
      <c r="A682" s="24" t="s">
        <v>2396</v>
      </c>
      <c r="B682" s="161" t="s">
        <v>173</v>
      </c>
      <c r="C682" s="94" t="s">
        <v>398</v>
      </c>
      <c r="D682" s="161">
        <v>2008</v>
      </c>
      <c r="E682" s="26" t="s">
        <v>2271</v>
      </c>
      <c r="F682" s="24" t="str">
        <f t="shared" si="39"/>
        <v>OB200807</v>
      </c>
      <c r="G682" s="267" t="s">
        <v>0</v>
      </c>
      <c r="H682" s="213" t="s">
        <v>768</v>
      </c>
      <c r="I682" s="161" t="e">
        <f>VLOOKUP(A682,#REF!,6,FALSE)</f>
        <v>#REF!</v>
      </c>
      <c r="J682" s="161" t="s">
        <v>173</v>
      </c>
      <c r="K682" s="161">
        <v>2008</v>
      </c>
      <c r="L682" s="162"/>
      <c r="M682" s="163"/>
      <c r="N682" s="162"/>
      <c r="O682" s="164"/>
      <c r="P682" s="399" t="e">
        <f>#REF!</f>
        <v>#REF!</v>
      </c>
      <c r="Q682" s="399">
        <v>0</v>
      </c>
      <c r="R682" s="284"/>
      <c r="S682" s="128"/>
      <c r="T682" s="129"/>
      <c r="U682" s="129">
        <v>12000</v>
      </c>
      <c r="V682" s="129" t="s">
        <v>352</v>
      </c>
      <c r="W682" s="129" t="s">
        <v>352</v>
      </c>
      <c r="X682" s="129" t="s">
        <v>352</v>
      </c>
      <c r="Y682" s="129" t="s">
        <v>352</v>
      </c>
      <c r="Z682" s="3" t="e">
        <f t="shared" si="40"/>
        <v>#REF!</v>
      </c>
    </row>
    <row r="683" spans="1:26" ht="13.5">
      <c r="A683" s="24" t="s">
        <v>2397</v>
      </c>
      <c r="B683" s="161" t="s">
        <v>173</v>
      </c>
      <c r="C683" s="94" t="s">
        <v>398</v>
      </c>
      <c r="D683" s="161">
        <v>2008</v>
      </c>
      <c r="E683" s="26" t="s">
        <v>2272</v>
      </c>
      <c r="F683" s="24" t="str">
        <f t="shared" si="39"/>
        <v>OB200808</v>
      </c>
      <c r="G683" s="267" t="s">
        <v>1</v>
      </c>
      <c r="H683" s="213" t="s">
        <v>3502</v>
      </c>
      <c r="I683" s="161" t="e">
        <f>VLOOKUP(A683,#REF!,6,FALSE)</f>
        <v>#REF!</v>
      </c>
      <c r="J683" s="161" t="s">
        <v>173</v>
      </c>
      <c r="K683" s="161">
        <v>2008</v>
      </c>
      <c r="L683" s="162"/>
      <c r="M683" s="163"/>
      <c r="N683" s="162"/>
      <c r="O683" s="164"/>
      <c r="P683" s="399" t="e">
        <f>#REF!</f>
        <v>#REF!</v>
      </c>
      <c r="Q683" s="399">
        <v>0</v>
      </c>
      <c r="R683" s="284"/>
      <c r="S683" s="128"/>
      <c r="T683" s="129"/>
      <c r="U683" s="129">
        <v>12000</v>
      </c>
      <c r="V683" s="129" t="s">
        <v>352</v>
      </c>
      <c r="W683" s="129" t="s">
        <v>352</v>
      </c>
      <c r="X683" s="129" t="s">
        <v>352</v>
      </c>
      <c r="Y683" s="129" t="s">
        <v>352</v>
      </c>
      <c r="Z683" s="3" t="e">
        <f t="shared" si="40"/>
        <v>#REF!</v>
      </c>
    </row>
    <row r="684" spans="1:26" ht="13.5">
      <c r="A684" s="24" t="s">
        <v>2398</v>
      </c>
      <c r="B684" s="161" t="s">
        <v>173</v>
      </c>
      <c r="C684" s="94" t="s">
        <v>398</v>
      </c>
      <c r="D684" s="161">
        <v>2008</v>
      </c>
      <c r="E684" s="26" t="s">
        <v>2273</v>
      </c>
      <c r="F684" s="24" t="str">
        <f t="shared" si="39"/>
        <v>OB200809</v>
      </c>
      <c r="G684" s="267" t="s">
        <v>2</v>
      </c>
      <c r="H684" s="213" t="s">
        <v>1149</v>
      </c>
      <c r="I684" s="161" t="e">
        <f>VLOOKUP(A684,#REF!,6,FALSE)</f>
        <v>#REF!</v>
      </c>
      <c r="J684" s="161" t="s">
        <v>173</v>
      </c>
      <c r="K684" s="161">
        <v>2008</v>
      </c>
      <c r="L684" s="162"/>
      <c r="M684" s="163"/>
      <c r="N684" s="162"/>
      <c r="O684" s="164"/>
      <c r="P684" s="399" t="e">
        <f>#REF!</f>
        <v>#REF!</v>
      </c>
      <c r="Q684" s="399">
        <v>0</v>
      </c>
      <c r="R684" s="284"/>
      <c r="S684" s="128"/>
      <c r="T684" s="129"/>
      <c r="U684" s="129"/>
      <c r="V684" s="129" t="s">
        <v>352</v>
      </c>
      <c r="W684" s="129" t="s">
        <v>352</v>
      </c>
      <c r="X684" s="129" t="s">
        <v>352</v>
      </c>
      <c r="Y684" s="129" t="s">
        <v>352</v>
      </c>
      <c r="Z684" s="3" t="e">
        <f t="shared" si="40"/>
        <v>#REF!</v>
      </c>
    </row>
    <row r="685" spans="1:26" ht="13.5">
      <c r="A685" s="24" t="s">
        <v>2399</v>
      </c>
      <c r="B685" s="161" t="s">
        <v>173</v>
      </c>
      <c r="C685" s="94" t="s">
        <v>398</v>
      </c>
      <c r="D685" s="161">
        <v>2008</v>
      </c>
      <c r="E685" s="26" t="s">
        <v>2274</v>
      </c>
      <c r="F685" s="24" t="str">
        <f t="shared" si="39"/>
        <v>OB200810</v>
      </c>
      <c r="G685" s="267" t="s">
        <v>3</v>
      </c>
      <c r="H685" s="213" t="s">
        <v>3062</v>
      </c>
      <c r="I685" s="161" t="e">
        <f>VLOOKUP(A685,#REF!,6,FALSE)</f>
        <v>#REF!</v>
      </c>
      <c r="J685" s="161" t="s">
        <v>173</v>
      </c>
      <c r="K685" s="161">
        <v>2008</v>
      </c>
      <c r="L685" s="162"/>
      <c r="M685" s="163"/>
      <c r="N685" s="162"/>
      <c r="O685" s="164"/>
      <c r="P685" s="399" t="e">
        <f>#REF!</f>
        <v>#REF!</v>
      </c>
      <c r="Q685" s="399">
        <v>0</v>
      </c>
      <c r="R685" s="284"/>
      <c r="S685" s="128"/>
      <c r="T685" s="129"/>
      <c r="U685" s="129">
        <v>12000</v>
      </c>
      <c r="V685" s="129" t="s">
        <v>352</v>
      </c>
      <c r="W685" s="129" t="s">
        <v>352</v>
      </c>
      <c r="X685" s="129" t="s">
        <v>352</v>
      </c>
      <c r="Y685" s="129" t="s">
        <v>352</v>
      </c>
      <c r="Z685" s="3" t="e">
        <f t="shared" si="40"/>
        <v>#REF!</v>
      </c>
    </row>
    <row r="686" spans="1:26" ht="13.5">
      <c r="A686" s="24" t="s">
        <v>2400</v>
      </c>
      <c r="B686" s="161" t="s">
        <v>173</v>
      </c>
      <c r="C686" s="94" t="s">
        <v>398</v>
      </c>
      <c r="D686" s="161">
        <v>2008</v>
      </c>
      <c r="E686" s="26" t="s">
        <v>2275</v>
      </c>
      <c r="F686" s="24" t="str">
        <f t="shared" si="39"/>
        <v>OB200811</v>
      </c>
      <c r="G686" s="267" t="s">
        <v>4</v>
      </c>
      <c r="H686" s="213" t="s">
        <v>2955</v>
      </c>
      <c r="I686" s="161" t="e">
        <f>VLOOKUP(A686,#REF!,6,FALSE)</f>
        <v>#REF!</v>
      </c>
      <c r="J686" s="161" t="s">
        <v>173</v>
      </c>
      <c r="K686" s="161">
        <v>2008</v>
      </c>
      <c r="L686" s="162"/>
      <c r="M686" s="163"/>
      <c r="N686" s="162"/>
      <c r="O686" s="164"/>
      <c r="P686" s="399" t="e">
        <f>#REF!</f>
        <v>#REF!</v>
      </c>
      <c r="Q686" s="399">
        <v>0</v>
      </c>
      <c r="R686" s="284"/>
      <c r="S686" s="128"/>
      <c r="T686" s="129"/>
      <c r="U686" s="129">
        <v>12000</v>
      </c>
      <c r="V686" s="129" t="s">
        <v>352</v>
      </c>
      <c r="W686" s="129" t="s">
        <v>352</v>
      </c>
      <c r="X686" s="129" t="s">
        <v>352</v>
      </c>
      <c r="Y686" s="129" t="s">
        <v>352</v>
      </c>
      <c r="Z686" s="3" t="e">
        <f t="shared" si="40"/>
        <v>#REF!</v>
      </c>
    </row>
    <row r="687" spans="1:26" ht="13.5">
      <c r="A687" s="24" t="s">
        <v>2401</v>
      </c>
      <c r="B687" s="161" t="s">
        <v>173</v>
      </c>
      <c r="C687" s="94" t="s">
        <v>398</v>
      </c>
      <c r="D687" s="161">
        <v>2008</v>
      </c>
      <c r="E687" s="26" t="s">
        <v>2276</v>
      </c>
      <c r="F687" s="24" t="str">
        <f t="shared" si="39"/>
        <v>OB200812</v>
      </c>
      <c r="G687" s="267" t="s">
        <v>384</v>
      </c>
      <c r="H687" s="213" t="s">
        <v>385</v>
      </c>
      <c r="I687" s="161" t="e">
        <f>VLOOKUP(A687,#REF!,6,FALSE)</f>
        <v>#REF!</v>
      </c>
      <c r="J687" s="161" t="s">
        <v>173</v>
      </c>
      <c r="K687" s="161">
        <v>2008</v>
      </c>
      <c r="L687" s="162"/>
      <c r="M687" s="163"/>
      <c r="N687" s="162"/>
      <c r="O687" s="164"/>
      <c r="P687" s="399" t="e">
        <f>#REF!</f>
        <v>#REF!</v>
      </c>
      <c r="Q687" s="399">
        <v>0</v>
      </c>
      <c r="R687" s="284"/>
      <c r="S687" s="128"/>
      <c r="T687" s="129"/>
      <c r="U687" s="129"/>
      <c r="V687" s="129" t="s">
        <v>352</v>
      </c>
      <c r="W687" s="129" t="s">
        <v>352</v>
      </c>
      <c r="X687" s="129" t="s">
        <v>352</v>
      </c>
      <c r="Y687" s="129" t="s">
        <v>352</v>
      </c>
      <c r="Z687" s="3" t="e">
        <f t="shared" si="40"/>
        <v>#REF!</v>
      </c>
    </row>
    <row r="688" spans="1:26" ht="13.5">
      <c r="A688" s="24" t="s">
        <v>2402</v>
      </c>
      <c r="B688" s="161" t="s">
        <v>173</v>
      </c>
      <c r="C688" s="94" t="s">
        <v>398</v>
      </c>
      <c r="D688" s="161">
        <v>2008</v>
      </c>
      <c r="E688" s="26" t="s">
        <v>2277</v>
      </c>
      <c r="F688" s="24" t="str">
        <f t="shared" si="39"/>
        <v>OB200813</v>
      </c>
      <c r="G688" s="267" t="s">
        <v>386</v>
      </c>
      <c r="H688" s="213" t="s">
        <v>387</v>
      </c>
      <c r="I688" s="161" t="e">
        <f>VLOOKUP(A688,#REF!,6,FALSE)</f>
        <v>#REF!</v>
      </c>
      <c r="J688" s="161" t="s">
        <v>173</v>
      </c>
      <c r="K688" s="161">
        <v>2008</v>
      </c>
      <c r="L688" s="162"/>
      <c r="M688" s="163"/>
      <c r="N688" s="162"/>
      <c r="O688" s="164"/>
      <c r="P688" s="399" t="e">
        <f>#REF!</f>
        <v>#REF!</v>
      </c>
      <c r="Q688" s="399">
        <v>0</v>
      </c>
      <c r="R688" s="284"/>
      <c r="S688" s="128"/>
      <c r="T688" s="129"/>
      <c r="U688" s="129"/>
      <c r="V688" s="129" t="s">
        <v>352</v>
      </c>
      <c r="W688" s="129" t="s">
        <v>352</v>
      </c>
      <c r="X688" s="129" t="s">
        <v>352</v>
      </c>
      <c r="Y688" s="129" t="s">
        <v>352</v>
      </c>
      <c r="Z688" s="3" t="e">
        <f t="shared" si="40"/>
        <v>#REF!</v>
      </c>
    </row>
    <row r="689" spans="1:26" ht="13.5">
      <c r="A689" s="24" t="s">
        <v>2403</v>
      </c>
      <c r="B689" s="161" t="s">
        <v>173</v>
      </c>
      <c r="C689" s="94" t="s">
        <v>398</v>
      </c>
      <c r="D689" s="161">
        <v>2008</v>
      </c>
      <c r="E689" s="26" t="s">
        <v>2278</v>
      </c>
      <c r="F689" s="24" t="str">
        <f t="shared" si="39"/>
        <v>OB200814</v>
      </c>
      <c r="G689" s="267" t="s">
        <v>5</v>
      </c>
      <c r="H689" s="213" t="s">
        <v>3503</v>
      </c>
      <c r="I689" s="161" t="e">
        <f>VLOOKUP(A689,#REF!,6,FALSE)</f>
        <v>#REF!</v>
      </c>
      <c r="J689" s="161" t="s">
        <v>173</v>
      </c>
      <c r="K689" s="161">
        <v>2008</v>
      </c>
      <c r="L689" s="162"/>
      <c r="M689" s="166" t="s">
        <v>45</v>
      </c>
      <c r="N689" s="167"/>
      <c r="O689" s="192"/>
      <c r="P689" s="399" t="e">
        <f>#REF!</f>
        <v>#REF!</v>
      </c>
      <c r="Q689" s="399">
        <v>0</v>
      </c>
      <c r="R689" s="284">
        <v>12000</v>
      </c>
      <c r="S689" s="128">
        <v>12000</v>
      </c>
      <c r="T689" s="129">
        <v>12000</v>
      </c>
      <c r="U689" s="129">
        <v>12000</v>
      </c>
      <c r="V689" s="129" t="s">
        <v>352</v>
      </c>
      <c r="W689" s="129" t="s">
        <v>352</v>
      </c>
      <c r="X689" s="129" t="s">
        <v>352</v>
      </c>
      <c r="Y689" s="129" t="s">
        <v>352</v>
      </c>
      <c r="Z689" s="3" t="e">
        <f t="shared" si="40"/>
        <v>#REF!</v>
      </c>
    </row>
    <row r="690" spans="1:26" ht="13.5">
      <c r="A690" s="24" t="s">
        <v>2404</v>
      </c>
      <c r="B690" s="161" t="s">
        <v>173</v>
      </c>
      <c r="C690" s="94" t="s">
        <v>398</v>
      </c>
      <c r="D690" s="161">
        <v>2008</v>
      </c>
      <c r="E690" s="26" t="s">
        <v>2279</v>
      </c>
      <c r="F690" s="24" t="str">
        <f t="shared" si="39"/>
        <v>OB200815</v>
      </c>
      <c r="G690" s="267" t="s">
        <v>6</v>
      </c>
      <c r="H690" s="213" t="s">
        <v>3504</v>
      </c>
      <c r="I690" s="161" t="e">
        <f>VLOOKUP(A690,#REF!,6,FALSE)</f>
        <v>#REF!</v>
      </c>
      <c r="J690" s="161" t="s">
        <v>173</v>
      </c>
      <c r="K690" s="161">
        <v>2008</v>
      </c>
      <c r="L690" s="162"/>
      <c r="M690" s="163"/>
      <c r="N690" s="162"/>
      <c r="O690" s="164"/>
      <c r="P690" s="399" t="e">
        <f>#REF!</f>
        <v>#REF!</v>
      </c>
      <c r="Q690" s="399">
        <v>0</v>
      </c>
      <c r="R690" s="284">
        <v>12000</v>
      </c>
      <c r="S690" s="128"/>
      <c r="T690" s="129"/>
      <c r="U690" s="129">
        <v>12000</v>
      </c>
      <c r="V690" s="129" t="s">
        <v>352</v>
      </c>
      <c r="W690" s="129" t="s">
        <v>352</v>
      </c>
      <c r="X690" s="129" t="s">
        <v>352</v>
      </c>
      <c r="Y690" s="129" t="s">
        <v>352</v>
      </c>
      <c r="Z690" s="3" t="e">
        <f t="shared" si="40"/>
        <v>#REF!</v>
      </c>
    </row>
    <row r="691" spans="1:26" ht="13.5">
      <c r="A691" s="24" t="s">
        <v>2405</v>
      </c>
      <c r="B691" s="161" t="s">
        <v>173</v>
      </c>
      <c r="C691" s="94" t="s">
        <v>398</v>
      </c>
      <c r="D691" s="161">
        <v>2008</v>
      </c>
      <c r="E691" s="26" t="s">
        <v>2280</v>
      </c>
      <c r="F691" s="24" t="str">
        <f t="shared" si="39"/>
        <v>OB200816</v>
      </c>
      <c r="G691" s="267" t="s">
        <v>2529</v>
      </c>
      <c r="H691" s="213" t="s">
        <v>1541</v>
      </c>
      <c r="I691" s="161" t="e">
        <f>VLOOKUP(A691,#REF!,6,FALSE)</f>
        <v>#REF!</v>
      </c>
      <c r="J691" s="161" t="s">
        <v>173</v>
      </c>
      <c r="K691" s="161">
        <v>2008</v>
      </c>
      <c r="L691" s="162"/>
      <c r="M691" s="163"/>
      <c r="N691" s="162"/>
      <c r="O691" s="164"/>
      <c r="P691" s="399" t="e">
        <f>#REF!</f>
        <v>#REF!</v>
      </c>
      <c r="Q691" s="399">
        <v>0</v>
      </c>
      <c r="R691" s="284"/>
      <c r="S691" s="128"/>
      <c r="T691" s="129"/>
      <c r="U691" s="129">
        <v>12000</v>
      </c>
      <c r="V691" s="129" t="s">
        <v>352</v>
      </c>
      <c r="W691" s="129" t="s">
        <v>352</v>
      </c>
      <c r="X691" s="129" t="s">
        <v>352</v>
      </c>
      <c r="Y691" s="129" t="s">
        <v>352</v>
      </c>
      <c r="Z691" s="3" t="e">
        <f t="shared" si="40"/>
        <v>#REF!</v>
      </c>
    </row>
    <row r="692" spans="1:26" ht="13.5">
      <c r="A692" s="24" t="s">
        <v>2406</v>
      </c>
      <c r="B692" s="161" t="s">
        <v>173</v>
      </c>
      <c r="C692" s="94" t="s">
        <v>398</v>
      </c>
      <c r="D692" s="161">
        <v>2008</v>
      </c>
      <c r="E692" s="26" t="s">
        <v>2281</v>
      </c>
      <c r="F692" s="24" t="str">
        <f t="shared" si="39"/>
        <v>OB200817</v>
      </c>
      <c r="G692" s="213" t="s">
        <v>388</v>
      </c>
      <c r="H692" s="213" t="s">
        <v>389</v>
      </c>
      <c r="I692" s="161" t="e">
        <f>VLOOKUP(A692,#REF!,6,FALSE)</f>
        <v>#REF!</v>
      </c>
      <c r="J692" s="161" t="s">
        <v>173</v>
      </c>
      <c r="K692" s="161">
        <v>2008</v>
      </c>
      <c r="L692" s="162"/>
      <c r="M692" s="163"/>
      <c r="N692" s="162"/>
      <c r="O692" s="164"/>
      <c r="P692" s="399" t="e">
        <f>#REF!</f>
        <v>#REF!</v>
      </c>
      <c r="Q692" s="399">
        <v>0</v>
      </c>
      <c r="R692" s="284"/>
      <c r="S692" s="128"/>
      <c r="T692" s="129"/>
      <c r="U692" s="129"/>
      <c r="V692" s="129" t="s">
        <v>352</v>
      </c>
      <c r="W692" s="129" t="s">
        <v>352</v>
      </c>
      <c r="X692" s="129" t="s">
        <v>352</v>
      </c>
      <c r="Y692" s="129" t="s">
        <v>352</v>
      </c>
      <c r="Z692" s="3" t="e">
        <f t="shared" si="40"/>
        <v>#REF!</v>
      </c>
    </row>
    <row r="693" spans="1:26" ht="13.5">
      <c r="A693" s="24" t="s">
        <v>2407</v>
      </c>
      <c r="B693" s="161" t="s">
        <v>173</v>
      </c>
      <c r="C693" s="94" t="s">
        <v>398</v>
      </c>
      <c r="D693" s="161">
        <v>2008</v>
      </c>
      <c r="E693" s="26" t="s">
        <v>2282</v>
      </c>
      <c r="F693" s="24" t="str">
        <f t="shared" si="39"/>
        <v>OB200818</v>
      </c>
      <c r="G693" s="213" t="s">
        <v>390</v>
      </c>
      <c r="H693" s="213" t="s">
        <v>391</v>
      </c>
      <c r="I693" s="161" t="e">
        <f>VLOOKUP(A693,#REF!,6,FALSE)</f>
        <v>#REF!</v>
      </c>
      <c r="J693" s="161" t="s">
        <v>173</v>
      </c>
      <c r="K693" s="161">
        <v>2008</v>
      </c>
      <c r="L693" s="162"/>
      <c r="M693" s="163"/>
      <c r="N693" s="162"/>
      <c r="O693" s="164"/>
      <c r="P693" s="399" t="e">
        <f>#REF!</f>
        <v>#REF!</v>
      </c>
      <c r="Q693" s="399">
        <v>0</v>
      </c>
      <c r="R693" s="284"/>
      <c r="S693" s="128"/>
      <c r="T693" s="129"/>
      <c r="U693" s="129"/>
      <c r="V693" s="129" t="s">
        <v>352</v>
      </c>
      <c r="W693" s="129" t="s">
        <v>352</v>
      </c>
      <c r="X693" s="129" t="s">
        <v>352</v>
      </c>
      <c r="Y693" s="129" t="s">
        <v>352</v>
      </c>
      <c r="Z693" s="3" t="e">
        <f t="shared" si="40"/>
        <v>#REF!</v>
      </c>
    </row>
    <row r="694" spans="1:26" ht="13.5">
      <c r="A694" s="24" t="s">
        <v>2408</v>
      </c>
      <c r="B694" s="161" t="s">
        <v>173</v>
      </c>
      <c r="C694" s="94" t="s">
        <v>398</v>
      </c>
      <c r="D694" s="161">
        <v>2008</v>
      </c>
      <c r="E694" s="26" t="s">
        <v>2283</v>
      </c>
      <c r="F694" s="24" t="str">
        <f t="shared" si="39"/>
        <v>OB200819</v>
      </c>
      <c r="G694" s="267" t="s">
        <v>7</v>
      </c>
      <c r="H694" s="213" t="s">
        <v>1082</v>
      </c>
      <c r="I694" s="161" t="e">
        <f>VLOOKUP(A694,#REF!,6,FALSE)</f>
        <v>#REF!</v>
      </c>
      <c r="J694" s="161" t="s">
        <v>173</v>
      </c>
      <c r="K694" s="161">
        <v>2008</v>
      </c>
      <c r="L694" s="162"/>
      <c r="M694" s="163"/>
      <c r="N694" s="162"/>
      <c r="O694" s="164"/>
      <c r="P694" s="399" t="e">
        <f>#REF!</f>
        <v>#REF!</v>
      </c>
      <c r="Q694" s="399">
        <v>0</v>
      </c>
      <c r="R694" s="284"/>
      <c r="S694" s="128"/>
      <c r="T694" s="129"/>
      <c r="U694" s="129">
        <v>12000</v>
      </c>
      <c r="V694" s="129" t="s">
        <v>352</v>
      </c>
      <c r="W694" s="129" t="s">
        <v>352</v>
      </c>
      <c r="X694" s="129" t="s">
        <v>352</v>
      </c>
      <c r="Y694" s="129" t="s">
        <v>352</v>
      </c>
      <c r="Z694" s="3" t="e">
        <f t="shared" si="40"/>
        <v>#REF!</v>
      </c>
    </row>
    <row r="695" spans="1:26" ht="13.5">
      <c r="A695" s="24" t="s">
        <v>2409</v>
      </c>
      <c r="B695" s="161" t="s">
        <v>173</v>
      </c>
      <c r="C695" s="94" t="s">
        <v>398</v>
      </c>
      <c r="D695" s="161">
        <v>2008</v>
      </c>
      <c r="E695" s="26" t="s">
        <v>2284</v>
      </c>
      <c r="F695" s="24" t="str">
        <f t="shared" si="39"/>
        <v>OB200820</v>
      </c>
      <c r="G695" s="267" t="s">
        <v>8</v>
      </c>
      <c r="H695" s="213" t="s">
        <v>1082</v>
      </c>
      <c r="I695" s="161" t="e">
        <f>VLOOKUP(A695,#REF!,6,FALSE)</f>
        <v>#REF!</v>
      </c>
      <c r="J695" s="161" t="s">
        <v>173</v>
      </c>
      <c r="K695" s="161">
        <v>2008</v>
      </c>
      <c r="L695" s="162"/>
      <c r="M695" s="163"/>
      <c r="N695" s="162"/>
      <c r="O695" s="164"/>
      <c r="P695" s="399" t="e">
        <f>#REF!</f>
        <v>#REF!</v>
      </c>
      <c r="Q695" s="399">
        <v>0</v>
      </c>
      <c r="R695" s="284"/>
      <c r="S695" s="128"/>
      <c r="T695" s="129"/>
      <c r="U695" s="129">
        <v>12000</v>
      </c>
      <c r="V695" s="129" t="s">
        <v>352</v>
      </c>
      <c r="W695" s="129" t="s">
        <v>352</v>
      </c>
      <c r="X695" s="129" t="s">
        <v>352</v>
      </c>
      <c r="Y695" s="129" t="s">
        <v>352</v>
      </c>
      <c r="Z695" s="3" t="e">
        <f t="shared" si="40"/>
        <v>#REF!</v>
      </c>
    </row>
    <row r="696" spans="1:26" ht="13.5">
      <c r="A696" s="24" t="s">
        <v>2410</v>
      </c>
      <c r="B696" s="161" t="s">
        <v>173</v>
      </c>
      <c r="C696" s="94" t="s">
        <v>398</v>
      </c>
      <c r="D696" s="161">
        <v>2008</v>
      </c>
      <c r="E696" s="26" t="s">
        <v>2285</v>
      </c>
      <c r="F696" s="24" t="str">
        <f t="shared" si="39"/>
        <v>OB200821</v>
      </c>
      <c r="G696" s="267" t="s">
        <v>9</v>
      </c>
      <c r="H696" s="213" t="s">
        <v>725</v>
      </c>
      <c r="I696" s="161" t="e">
        <f>VLOOKUP(A696,#REF!,6,FALSE)</f>
        <v>#REF!</v>
      </c>
      <c r="J696" s="161" t="s">
        <v>173</v>
      </c>
      <c r="K696" s="161">
        <v>2008</v>
      </c>
      <c r="L696" s="162"/>
      <c r="M696" s="163"/>
      <c r="N696" s="162"/>
      <c r="O696" s="164"/>
      <c r="P696" s="399" t="e">
        <f>#REF!</f>
        <v>#REF!</v>
      </c>
      <c r="Q696" s="399">
        <v>0</v>
      </c>
      <c r="R696" s="284"/>
      <c r="S696" s="128"/>
      <c r="T696" s="129"/>
      <c r="U696" s="129">
        <v>12000</v>
      </c>
      <c r="V696" s="129" t="s">
        <v>352</v>
      </c>
      <c r="W696" s="129" t="s">
        <v>352</v>
      </c>
      <c r="X696" s="129" t="s">
        <v>352</v>
      </c>
      <c r="Y696" s="129" t="s">
        <v>352</v>
      </c>
      <c r="Z696" s="3" t="e">
        <f t="shared" si="40"/>
        <v>#REF!</v>
      </c>
    </row>
    <row r="697" spans="1:26" ht="13.5">
      <c r="A697" s="24" t="s">
        <v>2411</v>
      </c>
      <c r="B697" s="161" t="s">
        <v>173</v>
      </c>
      <c r="C697" s="94" t="s">
        <v>398</v>
      </c>
      <c r="D697" s="161">
        <v>2008</v>
      </c>
      <c r="E697" s="26" t="s">
        <v>2286</v>
      </c>
      <c r="F697" s="24" t="str">
        <f t="shared" si="39"/>
        <v>OB200822</v>
      </c>
      <c r="G697" s="363" t="s">
        <v>10</v>
      </c>
      <c r="H697" s="364" t="s">
        <v>2710</v>
      </c>
      <c r="I697" s="161" t="e">
        <f>VLOOKUP(A697,#REF!,6,FALSE)</f>
        <v>#REF!</v>
      </c>
      <c r="J697" s="161" t="s">
        <v>173</v>
      </c>
      <c r="K697" s="161">
        <v>2008</v>
      </c>
      <c r="L697" s="162"/>
      <c r="M697" s="166" t="s">
        <v>45</v>
      </c>
      <c r="N697" s="167"/>
      <c r="O697" s="192"/>
      <c r="P697" s="399" t="e">
        <f>#REF!</f>
        <v>#REF!</v>
      </c>
      <c r="Q697" s="399">
        <v>0</v>
      </c>
      <c r="R697" s="284">
        <v>24000</v>
      </c>
      <c r="S697" s="128">
        <v>12000</v>
      </c>
      <c r="T697" s="129">
        <v>12000</v>
      </c>
      <c r="U697" s="129">
        <v>12000</v>
      </c>
      <c r="V697" s="129" t="s">
        <v>352</v>
      </c>
      <c r="W697" s="129" t="s">
        <v>352</v>
      </c>
      <c r="X697" s="129" t="s">
        <v>352</v>
      </c>
      <c r="Y697" s="129" t="s">
        <v>352</v>
      </c>
      <c r="Z697" s="3" t="e">
        <f t="shared" si="40"/>
        <v>#REF!</v>
      </c>
    </row>
    <row r="698" spans="1:26" ht="13.5">
      <c r="A698" s="24" t="s">
        <v>2412</v>
      </c>
      <c r="B698" s="161" t="s">
        <v>173</v>
      </c>
      <c r="C698" s="94" t="s">
        <v>398</v>
      </c>
      <c r="D698" s="161">
        <v>2008</v>
      </c>
      <c r="E698" s="26" t="s">
        <v>2287</v>
      </c>
      <c r="F698" s="24" t="str">
        <f t="shared" si="39"/>
        <v>OB200823</v>
      </c>
      <c r="G698" s="267" t="s">
        <v>392</v>
      </c>
      <c r="H698" s="213" t="s">
        <v>393</v>
      </c>
      <c r="I698" s="161" t="e">
        <f>VLOOKUP(A698,#REF!,6,FALSE)</f>
        <v>#REF!</v>
      </c>
      <c r="J698" s="161" t="s">
        <v>173</v>
      </c>
      <c r="K698" s="161">
        <v>2008</v>
      </c>
      <c r="L698" s="162"/>
      <c r="M698" s="163"/>
      <c r="N698" s="162"/>
      <c r="O698" s="164"/>
      <c r="P698" s="399" t="e">
        <f>#REF!</f>
        <v>#REF!</v>
      </c>
      <c r="Q698" s="399">
        <v>0</v>
      </c>
      <c r="R698" s="284"/>
      <c r="S698" s="128"/>
      <c r="T698" s="129"/>
      <c r="U698" s="129"/>
      <c r="V698" s="129" t="s">
        <v>352</v>
      </c>
      <c r="W698" s="129" t="s">
        <v>352</v>
      </c>
      <c r="X698" s="129" t="s">
        <v>352</v>
      </c>
      <c r="Y698" s="129" t="s">
        <v>352</v>
      </c>
      <c r="Z698" s="3" t="e">
        <f t="shared" si="40"/>
        <v>#REF!</v>
      </c>
    </row>
    <row r="699" spans="1:26" ht="13.5">
      <c r="A699" s="24" t="s">
        <v>2413</v>
      </c>
      <c r="B699" s="161" t="s">
        <v>173</v>
      </c>
      <c r="C699" s="94" t="s">
        <v>398</v>
      </c>
      <c r="D699" s="161">
        <v>2008</v>
      </c>
      <c r="E699" s="26" t="s">
        <v>2288</v>
      </c>
      <c r="F699" s="24" t="str">
        <f t="shared" si="39"/>
        <v>OB200824</v>
      </c>
      <c r="G699" s="267" t="s">
        <v>394</v>
      </c>
      <c r="H699" s="213" t="s">
        <v>395</v>
      </c>
      <c r="I699" s="161" t="e">
        <f>VLOOKUP(A699,#REF!,6,FALSE)</f>
        <v>#REF!</v>
      </c>
      <c r="J699" s="161" t="s">
        <v>173</v>
      </c>
      <c r="K699" s="161">
        <v>2008</v>
      </c>
      <c r="L699" s="162"/>
      <c r="M699" s="163"/>
      <c r="N699" s="162"/>
      <c r="O699" s="164"/>
      <c r="P699" s="399" t="e">
        <f>#REF!</f>
        <v>#REF!</v>
      </c>
      <c r="Q699" s="399">
        <v>0</v>
      </c>
      <c r="R699" s="284"/>
      <c r="S699" s="128"/>
      <c r="T699" s="129"/>
      <c r="U699" s="129"/>
      <c r="V699" s="129" t="s">
        <v>352</v>
      </c>
      <c r="W699" s="129" t="s">
        <v>352</v>
      </c>
      <c r="X699" s="129" t="s">
        <v>352</v>
      </c>
      <c r="Y699" s="129" t="s">
        <v>352</v>
      </c>
      <c r="Z699" s="3" t="e">
        <f t="shared" si="40"/>
        <v>#REF!</v>
      </c>
    </row>
    <row r="700" spans="1:26" ht="13.5">
      <c r="A700" s="24" t="s">
        <v>2414</v>
      </c>
      <c r="B700" s="161" t="s">
        <v>173</v>
      </c>
      <c r="C700" s="94" t="s">
        <v>398</v>
      </c>
      <c r="D700" s="161">
        <v>2008</v>
      </c>
      <c r="E700" s="26" t="s">
        <v>2289</v>
      </c>
      <c r="F700" s="24" t="str">
        <f t="shared" si="39"/>
        <v>OB200825</v>
      </c>
      <c r="G700" s="267" t="s">
        <v>11</v>
      </c>
      <c r="H700" s="213" t="s">
        <v>3505</v>
      </c>
      <c r="I700" s="161" t="e">
        <f>VLOOKUP(A700,#REF!,6,FALSE)</f>
        <v>#REF!</v>
      </c>
      <c r="J700" s="161" t="s">
        <v>173</v>
      </c>
      <c r="K700" s="161">
        <v>2008</v>
      </c>
      <c r="L700" s="162"/>
      <c r="M700" s="163"/>
      <c r="N700" s="162"/>
      <c r="O700" s="164"/>
      <c r="P700" s="399" t="e">
        <f>#REF!</f>
        <v>#REF!</v>
      </c>
      <c r="Q700" s="399">
        <v>0</v>
      </c>
      <c r="R700" s="284"/>
      <c r="S700" s="128"/>
      <c r="T700" s="129"/>
      <c r="U700" s="129">
        <v>12000</v>
      </c>
      <c r="V700" s="129" t="s">
        <v>352</v>
      </c>
      <c r="W700" s="129" t="s">
        <v>352</v>
      </c>
      <c r="X700" s="129" t="s">
        <v>352</v>
      </c>
      <c r="Y700" s="129" t="s">
        <v>352</v>
      </c>
      <c r="Z700" s="3" t="e">
        <f t="shared" si="40"/>
        <v>#REF!</v>
      </c>
    </row>
    <row r="701" spans="1:26" ht="14.25" customHeight="1">
      <c r="A701" s="24" t="s">
        <v>2415</v>
      </c>
      <c r="B701" s="161" t="s">
        <v>173</v>
      </c>
      <c r="C701" s="94" t="s">
        <v>398</v>
      </c>
      <c r="D701" s="161">
        <v>2008</v>
      </c>
      <c r="E701" s="26" t="s">
        <v>2290</v>
      </c>
      <c r="F701" s="24" t="str">
        <f t="shared" si="39"/>
        <v>OB200826</v>
      </c>
      <c r="G701" s="267" t="s">
        <v>396</v>
      </c>
      <c r="H701" s="213" t="s">
        <v>397</v>
      </c>
      <c r="I701" s="161" t="e">
        <f>VLOOKUP(A701,#REF!,6,FALSE)</f>
        <v>#REF!</v>
      </c>
      <c r="J701" s="161" t="s">
        <v>173</v>
      </c>
      <c r="K701" s="161">
        <v>2008</v>
      </c>
      <c r="L701" s="162"/>
      <c r="M701" s="163"/>
      <c r="N701" s="162"/>
      <c r="O701" s="164"/>
      <c r="P701" s="399" t="e">
        <f>#REF!</f>
        <v>#REF!</v>
      </c>
      <c r="Q701" s="399">
        <v>0</v>
      </c>
      <c r="R701" s="298"/>
      <c r="S701" s="128"/>
      <c r="T701" s="129"/>
      <c r="U701" s="129"/>
      <c r="V701" s="129" t="s">
        <v>352</v>
      </c>
      <c r="W701" s="129" t="s">
        <v>352</v>
      </c>
      <c r="X701" s="129" t="s">
        <v>352</v>
      </c>
      <c r="Y701" s="129" t="s">
        <v>352</v>
      </c>
      <c r="Z701" s="3" t="e">
        <f t="shared" si="40"/>
        <v>#REF!</v>
      </c>
    </row>
    <row r="702" spans="1:25" ht="14.25" customHeight="1">
      <c r="A702" s="6"/>
      <c r="B702" s="6"/>
      <c r="C702" s="6"/>
      <c r="D702" s="6"/>
      <c r="E702" s="38"/>
      <c r="F702" s="6"/>
      <c r="G702" s="168">
        <f>COUNTA(G676:G701)</f>
        <v>26</v>
      </c>
      <c r="H702" s="168"/>
      <c r="I702" s="161"/>
      <c r="J702" s="170"/>
      <c r="K702" s="170"/>
      <c r="L702" s="171">
        <f>COUNTA(L676:L701)</f>
        <v>0</v>
      </c>
      <c r="M702" s="336">
        <f>COUNTA(M676:M701)</f>
        <v>3</v>
      </c>
      <c r="N702" s="272">
        <f>COUNTA(N676:N701)</f>
        <v>0</v>
      </c>
      <c r="O702" s="273"/>
      <c r="P702" s="337"/>
      <c r="Q702" s="337"/>
      <c r="R702" s="165"/>
      <c r="S702" s="129"/>
      <c r="T702" s="129"/>
      <c r="U702" s="129"/>
      <c r="V702" s="207"/>
      <c r="W702" s="207"/>
      <c r="X702" s="207"/>
      <c r="Y702" s="207"/>
    </row>
    <row r="703" spans="1:25" ht="14.25" customHeight="1">
      <c r="A703" s="116"/>
      <c r="B703" s="116"/>
      <c r="C703" s="116"/>
      <c r="D703" s="116"/>
      <c r="E703" s="117"/>
      <c r="F703" s="116"/>
      <c r="G703" s="179"/>
      <c r="H703" s="179"/>
      <c r="I703" s="161"/>
      <c r="J703" s="179"/>
      <c r="K703" s="179"/>
      <c r="L703" s="179"/>
      <c r="M703" s="173">
        <f>COUNTA(G676:G701)-COUNTA(L676:L701)</f>
        <v>26</v>
      </c>
      <c r="N703" s="172"/>
      <c r="O703" s="321"/>
      <c r="P703" s="338">
        <f>COUNTIF(P676:P701,12000)</f>
        <v>0</v>
      </c>
      <c r="Q703" s="338">
        <v>0</v>
      </c>
      <c r="R703" s="176">
        <v>4</v>
      </c>
      <c r="S703" s="141">
        <v>3</v>
      </c>
      <c r="T703" s="141">
        <f>COUNTA(T676:T701)</f>
        <v>3</v>
      </c>
      <c r="U703" s="141">
        <f>COUNTA(U676:U701)</f>
        <v>17</v>
      </c>
      <c r="V703" s="207"/>
      <c r="W703" s="207"/>
      <c r="X703" s="207"/>
      <c r="Y703" s="207"/>
    </row>
    <row r="704" spans="1:25" ht="14.25" customHeight="1">
      <c r="A704" s="116"/>
      <c r="B704" s="116"/>
      <c r="C704" s="116"/>
      <c r="D704" s="116"/>
      <c r="E704" s="117"/>
      <c r="F704" s="116"/>
      <c r="G704" s="216"/>
      <c r="H704" s="216"/>
      <c r="I704" s="161"/>
      <c r="J704" s="371"/>
      <c r="K704" s="371"/>
      <c r="L704" s="372"/>
      <c r="M704" s="166" t="s">
        <v>2805</v>
      </c>
      <c r="N704" s="167"/>
      <c r="O704" s="323"/>
      <c r="P704" s="340" t="e">
        <f>SUM(P676:P701)</f>
        <v>#REF!</v>
      </c>
      <c r="Q704" s="340">
        <v>0</v>
      </c>
      <c r="R704" s="128">
        <v>60000</v>
      </c>
      <c r="S704" s="129">
        <v>36000</v>
      </c>
      <c r="T704" s="129">
        <f>SUM(T676:T701)</f>
        <v>36000</v>
      </c>
      <c r="U704" s="129">
        <f>SUM(U676:U701)</f>
        <v>204000</v>
      </c>
      <c r="V704" s="207"/>
      <c r="W704" s="207"/>
      <c r="X704" s="207"/>
      <c r="Y704" s="207"/>
    </row>
    <row r="705" spans="1:25" ht="14.25" customHeight="1">
      <c r="A705" s="116"/>
      <c r="B705" s="116"/>
      <c r="C705" s="116"/>
      <c r="D705" s="116"/>
      <c r="E705" s="117"/>
      <c r="F705" s="116"/>
      <c r="G705" s="216"/>
      <c r="H705" s="216"/>
      <c r="I705" s="161"/>
      <c r="J705" s="371"/>
      <c r="K705" s="371"/>
      <c r="L705" s="372"/>
      <c r="M705" s="166" t="s">
        <v>2806</v>
      </c>
      <c r="N705" s="167"/>
      <c r="O705" s="323"/>
      <c r="P705" s="340">
        <f>$M703*12000</f>
        <v>312000</v>
      </c>
      <c r="Q705" s="340">
        <v>312000</v>
      </c>
      <c r="R705" s="128">
        <v>312000</v>
      </c>
      <c r="S705" s="129">
        <v>312000</v>
      </c>
      <c r="T705" s="129">
        <f>$M703*12000</f>
        <v>312000</v>
      </c>
      <c r="U705" s="129">
        <f>$M703*12000</f>
        <v>312000</v>
      </c>
      <c r="V705" s="207"/>
      <c r="W705" s="207"/>
      <c r="X705" s="207"/>
      <c r="Y705" s="207"/>
    </row>
    <row r="706" spans="1:25" ht="14.25" customHeight="1">
      <c r="A706" s="116"/>
      <c r="B706" s="116"/>
      <c r="C706" s="116"/>
      <c r="D706" s="116"/>
      <c r="E706" s="117"/>
      <c r="F706" s="116"/>
      <c r="G706" s="216"/>
      <c r="H706" s="216"/>
      <c r="I706" s="161"/>
      <c r="J706" s="371"/>
      <c r="K706" s="371"/>
      <c r="L706" s="372"/>
      <c r="M706" s="183" t="s">
        <v>3209</v>
      </c>
      <c r="N706" s="182"/>
      <c r="O706" s="325"/>
      <c r="P706" s="341" t="e">
        <f>P704-P705</f>
        <v>#REF!</v>
      </c>
      <c r="Q706" s="341">
        <v>-312000</v>
      </c>
      <c r="R706" s="128">
        <v>-252000</v>
      </c>
      <c r="S706" s="129">
        <v>-276000</v>
      </c>
      <c r="T706" s="129">
        <f>T704-T705</f>
        <v>-276000</v>
      </c>
      <c r="U706" s="129">
        <f>U704-U705</f>
        <v>-108000</v>
      </c>
      <c r="V706" s="207"/>
      <c r="W706" s="207"/>
      <c r="X706" s="207"/>
      <c r="Y706" s="207"/>
    </row>
    <row r="707" spans="1:25" ht="14.25" customHeight="1">
      <c r="A707" s="116"/>
      <c r="B707" s="116"/>
      <c r="C707" s="116"/>
      <c r="D707" s="116"/>
      <c r="E707" s="117"/>
      <c r="F707" s="116"/>
      <c r="G707" s="216"/>
      <c r="H707" s="216"/>
      <c r="I707" s="161"/>
      <c r="J707" s="371"/>
      <c r="K707" s="371"/>
      <c r="L707" s="372"/>
      <c r="M707" s="186" t="s">
        <v>3210</v>
      </c>
      <c r="N707" s="185"/>
      <c r="O707" s="327"/>
      <c r="P707" s="342">
        <f>P703/$M703</f>
        <v>0</v>
      </c>
      <c r="Q707" s="342">
        <v>0</v>
      </c>
      <c r="R707" s="189">
        <v>0.15384615384615385</v>
      </c>
      <c r="S707" s="156">
        <v>0.11538461538461539</v>
      </c>
      <c r="T707" s="156">
        <f>T703/$M703</f>
        <v>0.11538461538461539</v>
      </c>
      <c r="U707" s="156">
        <f>U703/$M703</f>
        <v>0.6538461538461539</v>
      </c>
      <c r="V707" s="207"/>
      <c r="W707" s="207"/>
      <c r="X707" s="207"/>
      <c r="Y707" s="207"/>
    </row>
    <row r="708" spans="7:25" ht="14.25" customHeight="1" thickBot="1">
      <c r="G708" s="216"/>
      <c r="H708" s="216"/>
      <c r="I708" s="161"/>
      <c r="J708" s="371"/>
      <c r="K708" s="371"/>
      <c r="L708" s="372"/>
      <c r="M708" s="372"/>
      <c r="N708" s="162"/>
      <c r="O708" s="330"/>
      <c r="P708" s="368"/>
      <c r="Q708" s="368"/>
      <c r="R708" s="207"/>
      <c r="S708" s="207"/>
      <c r="T708" s="207"/>
      <c r="U708" s="207"/>
      <c r="V708" s="207"/>
      <c r="W708" s="207"/>
      <c r="X708" s="207"/>
      <c r="Y708" s="207"/>
    </row>
    <row r="709" spans="1:26" s="15" customFormat="1" ht="14.25" customHeight="1" thickTop="1">
      <c r="A709" s="24" t="s">
        <v>2416</v>
      </c>
      <c r="B709" s="161" t="s">
        <v>2531</v>
      </c>
      <c r="C709" s="94" t="s">
        <v>398</v>
      </c>
      <c r="D709" s="161">
        <v>2009</v>
      </c>
      <c r="E709" s="26" t="s">
        <v>1545</v>
      </c>
      <c r="F709" s="24" t="str">
        <f aca="true" t="shared" si="41" ref="F709:F743">CONCATENATE(C709,D709,E709)</f>
        <v>OB200901</v>
      </c>
      <c r="G709" s="267" t="s">
        <v>2530</v>
      </c>
      <c r="H709" s="213" t="s">
        <v>3506</v>
      </c>
      <c r="I709" s="161" t="e">
        <f>VLOOKUP(A709,#REF!,6,FALSE)</f>
        <v>#REF!</v>
      </c>
      <c r="J709" s="161" t="s">
        <v>2531</v>
      </c>
      <c r="K709" s="161">
        <v>2009</v>
      </c>
      <c r="L709" s="162"/>
      <c r="M709" s="163"/>
      <c r="N709" s="162"/>
      <c r="O709" s="164"/>
      <c r="P709" s="205" t="e">
        <f>#REF!</f>
        <v>#REF!</v>
      </c>
      <c r="Q709" s="205">
        <v>0</v>
      </c>
      <c r="R709" s="269">
        <v>12000</v>
      </c>
      <c r="S709" s="128"/>
      <c r="T709" s="129">
        <v>12000</v>
      </c>
      <c r="U709" s="129"/>
      <c r="V709" s="129" t="s">
        <v>352</v>
      </c>
      <c r="W709" s="129" t="s">
        <v>352</v>
      </c>
      <c r="X709" s="129" t="s">
        <v>352</v>
      </c>
      <c r="Y709" s="129" t="s">
        <v>352</v>
      </c>
      <c r="Z709" s="3" t="e">
        <f aca="true" t="shared" si="42" ref="Z709:Z743">IF(P709,12000)</f>
        <v>#REF!</v>
      </c>
    </row>
    <row r="710" spans="1:26" s="15" customFormat="1" ht="14.25" customHeight="1">
      <c r="A710" s="24" t="s">
        <v>2417</v>
      </c>
      <c r="B710" s="161" t="s">
        <v>2531</v>
      </c>
      <c r="C710" s="94" t="s">
        <v>398</v>
      </c>
      <c r="D710" s="161">
        <v>2009</v>
      </c>
      <c r="E710" s="26" t="s">
        <v>2262</v>
      </c>
      <c r="F710" s="24" t="str">
        <f t="shared" si="41"/>
        <v>OB200902</v>
      </c>
      <c r="G710" s="267" t="s">
        <v>2532</v>
      </c>
      <c r="H710" s="213" t="s">
        <v>1175</v>
      </c>
      <c r="I710" s="161" t="e">
        <f>VLOOKUP(A710,#REF!,6,FALSE)</f>
        <v>#REF!</v>
      </c>
      <c r="J710" s="161" t="s">
        <v>2531</v>
      </c>
      <c r="K710" s="161">
        <v>2009</v>
      </c>
      <c r="L710" s="162"/>
      <c r="M710" s="163"/>
      <c r="N710" s="162"/>
      <c r="O710" s="164"/>
      <c r="P710" s="205" t="e">
        <f>#REF!</f>
        <v>#REF!</v>
      </c>
      <c r="Q710" s="205">
        <v>0</v>
      </c>
      <c r="R710" s="284">
        <v>12000</v>
      </c>
      <c r="S710" s="128"/>
      <c r="T710" s="129">
        <v>12000</v>
      </c>
      <c r="U710" s="129"/>
      <c r="V710" s="129" t="s">
        <v>352</v>
      </c>
      <c r="W710" s="129" t="s">
        <v>352</v>
      </c>
      <c r="X710" s="129" t="s">
        <v>352</v>
      </c>
      <c r="Y710" s="129" t="s">
        <v>352</v>
      </c>
      <c r="Z710" s="3" t="e">
        <f t="shared" si="42"/>
        <v>#REF!</v>
      </c>
    </row>
    <row r="711" spans="1:26" s="15" customFormat="1" ht="14.25" customHeight="1">
      <c r="A711" s="24" t="s">
        <v>2418</v>
      </c>
      <c r="B711" s="161" t="s">
        <v>2531</v>
      </c>
      <c r="C711" s="94" t="s">
        <v>398</v>
      </c>
      <c r="D711" s="161">
        <v>2009</v>
      </c>
      <c r="E711" s="26" t="s">
        <v>2264</v>
      </c>
      <c r="F711" s="24" t="str">
        <f t="shared" si="41"/>
        <v>OB200903</v>
      </c>
      <c r="G711" s="267" t="s">
        <v>2533</v>
      </c>
      <c r="H711" s="213" t="s">
        <v>3507</v>
      </c>
      <c r="I711" s="161" t="e">
        <f>VLOOKUP(A711,#REF!,6,FALSE)</f>
        <v>#REF!</v>
      </c>
      <c r="J711" s="161" t="s">
        <v>2531</v>
      </c>
      <c r="K711" s="161">
        <v>2009</v>
      </c>
      <c r="L711" s="162"/>
      <c r="M711" s="163"/>
      <c r="N711" s="162"/>
      <c r="O711" s="164"/>
      <c r="P711" s="205" t="e">
        <f>#REF!</f>
        <v>#REF!</v>
      </c>
      <c r="Q711" s="205">
        <v>0</v>
      </c>
      <c r="R711" s="284"/>
      <c r="S711" s="128"/>
      <c r="T711" s="129">
        <v>12000</v>
      </c>
      <c r="U711" s="129"/>
      <c r="V711" s="129" t="s">
        <v>352</v>
      </c>
      <c r="W711" s="129" t="s">
        <v>352</v>
      </c>
      <c r="X711" s="129" t="s">
        <v>352</v>
      </c>
      <c r="Y711" s="129" t="s">
        <v>352</v>
      </c>
      <c r="Z711" s="3" t="e">
        <f t="shared" si="42"/>
        <v>#REF!</v>
      </c>
    </row>
    <row r="712" spans="1:26" s="15" customFormat="1" ht="14.25" customHeight="1">
      <c r="A712" s="24" t="s">
        <v>2419</v>
      </c>
      <c r="B712" s="161" t="s">
        <v>2531</v>
      </c>
      <c r="C712" s="94" t="s">
        <v>398</v>
      </c>
      <c r="D712" s="161">
        <v>2009</v>
      </c>
      <c r="E712" s="26" t="s">
        <v>2266</v>
      </c>
      <c r="F712" s="24" t="str">
        <f t="shared" si="41"/>
        <v>OB200904</v>
      </c>
      <c r="G712" s="267" t="s">
        <v>2534</v>
      </c>
      <c r="H712" s="213" t="s">
        <v>1084</v>
      </c>
      <c r="I712" s="161" t="e">
        <f>VLOOKUP(A712,#REF!,6,FALSE)</f>
        <v>#REF!</v>
      </c>
      <c r="J712" s="161" t="s">
        <v>2531</v>
      </c>
      <c r="K712" s="161">
        <v>2009</v>
      </c>
      <c r="L712" s="162"/>
      <c r="M712" s="163"/>
      <c r="N712" s="162"/>
      <c r="O712" s="164"/>
      <c r="P712" s="205" t="e">
        <f>#REF!</f>
        <v>#REF!</v>
      </c>
      <c r="Q712" s="205">
        <v>0</v>
      </c>
      <c r="R712" s="284">
        <v>12000</v>
      </c>
      <c r="S712" s="373"/>
      <c r="T712" s="129">
        <v>12000</v>
      </c>
      <c r="U712" s="129"/>
      <c r="V712" s="129" t="s">
        <v>352</v>
      </c>
      <c r="W712" s="129" t="s">
        <v>352</v>
      </c>
      <c r="X712" s="129" t="s">
        <v>352</v>
      </c>
      <c r="Y712" s="129" t="s">
        <v>352</v>
      </c>
      <c r="Z712" s="3" t="e">
        <f t="shared" si="42"/>
        <v>#REF!</v>
      </c>
    </row>
    <row r="713" spans="1:26" s="15" customFormat="1" ht="14.25" customHeight="1">
      <c r="A713" s="24" t="s">
        <v>2420</v>
      </c>
      <c r="B713" s="161" t="s">
        <v>2531</v>
      </c>
      <c r="C713" s="94" t="s">
        <v>398</v>
      </c>
      <c r="D713" s="161">
        <v>2009</v>
      </c>
      <c r="E713" s="26" t="s">
        <v>2268</v>
      </c>
      <c r="F713" s="24" t="str">
        <f t="shared" si="41"/>
        <v>OB200905</v>
      </c>
      <c r="G713" s="267" t="s">
        <v>2535</v>
      </c>
      <c r="H713" s="213" t="s">
        <v>2686</v>
      </c>
      <c r="I713" s="161" t="e">
        <f>VLOOKUP(A713,#REF!,6,FALSE)</f>
        <v>#REF!</v>
      </c>
      <c r="J713" s="161" t="s">
        <v>2531</v>
      </c>
      <c r="K713" s="161">
        <v>2009</v>
      </c>
      <c r="L713" s="162"/>
      <c r="M713" s="163"/>
      <c r="N713" s="162"/>
      <c r="O713" s="164"/>
      <c r="P713" s="205" t="e">
        <f>#REF!</f>
        <v>#REF!</v>
      </c>
      <c r="Q713" s="205">
        <v>0</v>
      </c>
      <c r="R713" s="284">
        <v>12000</v>
      </c>
      <c r="S713" s="165"/>
      <c r="T713" s="129">
        <v>12000</v>
      </c>
      <c r="U713" s="129"/>
      <c r="V713" s="129" t="s">
        <v>352</v>
      </c>
      <c r="W713" s="129" t="s">
        <v>352</v>
      </c>
      <c r="X713" s="129" t="s">
        <v>352</v>
      </c>
      <c r="Y713" s="129" t="s">
        <v>352</v>
      </c>
      <c r="Z713" s="3" t="e">
        <f t="shared" si="42"/>
        <v>#REF!</v>
      </c>
    </row>
    <row r="714" spans="1:26" s="15" customFormat="1" ht="14.25" customHeight="1">
      <c r="A714" s="24" t="s">
        <v>2421</v>
      </c>
      <c r="B714" s="161" t="s">
        <v>2531</v>
      </c>
      <c r="C714" s="94" t="s">
        <v>398</v>
      </c>
      <c r="D714" s="161">
        <v>2009</v>
      </c>
      <c r="E714" s="26" t="s">
        <v>2270</v>
      </c>
      <c r="F714" s="24" t="str">
        <f t="shared" si="41"/>
        <v>OB200906</v>
      </c>
      <c r="G714" s="267" t="s">
        <v>2536</v>
      </c>
      <c r="H714" s="213" t="s">
        <v>3292</v>
      </c>
      <c r="I714" s="161" t="e">
        <f>VLOOKUP(A714,#REF!,6,FALSE)</f>
        <v>#REF!</v>
      </c>
      <c r="J714" s="161" t="s">
        <v>2531</v>
      </c>
      <c r="K714" s="161">
        <v>2009</v>
      </c>
      <c r="L714" s="162"/>
      <c r="M714" s="163"/>
      <c r="N714" s="162"/>
      <c r="O714" s="164"/>
      <c r="P714" s="205" t="e">
        <f>#REF!</f>
        <v>#REF!</v>
      </c>
      <c r="Q714" s="205">
        <v>12000</v>
      </c>
      <c r="R714" s="284">
        <v>12000</v>
      </c>
      <c r="S714" s="128"/>
      <c r="T714" s="129">
        <v>12000</v>
      </c>
      <c r="U714" s="129"/>
      <c r="V714" s="129" t="s">
        <v>352</v>
      </c>
      <c r="W714" s="129" t="s">
        <v>352</v>
      </c>
      <c r="X714" s="129" t="s">
        <v>352</v>
      </c>
      <c r="Y714" s="129" t="s">
        <v>352</v>
      </c>
      <c r="Z714" s="3" t="e">
        <f t="shared" si="42"/>
        <v>#REF!</v>
      </c>
    </row>
    <row r="715" spans="1:26" s="15" customFormat="1" ht="14.25" customHeight="1">
      <c r="A715" s="24" t="s">
        <v>2422</v>
      </c>
      <c r="B715" s="161" t="s">
        <v>2531</v>
      </c>
      <c r="C715" s="94" t="s">
        <v>398</v>
      </c>
      <c r="D715" s="161">
        <v>2009</v>
      </c>
      <c r="E715" s="26" t="s">
        <v>2271</v>
      </c>
      <c r="F715" s="24" t="str">
        <f t="shared" si="41"/>
        <v>OB200907</v>
      </c>
      <c r="G715" s="267" t="s">
        <v>2537</v>
      </c>
      <c r="H715" s="213" t="s">
        <v>3508</v>
      </c>
      <c r="I715" s="161" t="e">
        <f>VLOOKUP(A715,#REF!,6,FALSE)</f>
        <v>#REF!</v>
      </c>
      <c r="J715" s="161" t="s">
        <v>2531</v>
      </c>
      <c r="K715" s="161">
        <v>2009</v>
      </c>
      <c r="L715" s="162"/>
      <c r="M715" s="163"/>
      <c r="N715" s="162"/>
      <c r="O715" s="164"/>
      <c r="P715" s="205" t="e">
        <f>#REF!</f>
        <v>#REF!</v>
      </c>
      <c r="Q715" s="205">
        <v>0</v>
      </c>
      <c r="R715" s="284">
        <v>12000</v>
      </c>
      <c r="S715" s="128"/>
      <c r="T715" s="129">
        <v>12000</v>
      </c>
      <c r="U715" s="129"/>
      <c r="V715" s="129" t="s">
        <v>352</v>
      </c>
      <c r="W715" s="129" t="s">
        <v>352</v>
      </c>
      <c r="X715" s="129" t="s">
        <v>352</v>
      </c>
      <c r="Y715" s="129" t="s">
        <v>352</v>
      </c>
      <c r="Z715" s="3" t="e">
        <f t="shared" si="42"/>
        <v>#REF!</v>
      </c>
    </row>
    <row r="716" spans="1:26" s="15" customFormat="1" ht="14.25" customHeight="1">
      <c r="A716" s="24" t="s">
        <v>2423</v>
      </c>
      <c r="B716" s="161" t="s">
        <v>2531</v>
      </c>
      <c r="C716" s="94" t="s">
        <v>398</v>
      </c>
      <c r="D716" s="161">
        <v>2009</v>
      </c>
      <c r="E716" s="26" t="s">
        <v>2272</v>
      </c>
      <c r="F716" s="24" t="str">
        <f t="shared" si="41"/>
        <v>OB200908</v>
      </c>
      <c r="G716" s="267" t="s">
        <v>2538</v>
      </c>
      <c r="H716" s="213" t="s">
        <v>684</v>
      </c>
      <c r="I716" s="161" t="e">
        <f>VLOOKUP(A716,#REF!,6,FALSE)</f>
        <v>#REF!</v>
      </c>
      <c r="J716" s="161" t="s">
        <v>2531</v>
      </c>
      <c r="K716" s="161">
        <v>2009</v>
      </c>
      <c r="L716" s="162"/>
      <c r="M716" s="163"/>
      <c r="N716" s="162"/>
      <c r="O716" s="164"/>
      <c r="P716" s="205" t="e">
        <f>#REF!</f>
        <v>#REF!</v>
      </c>
      <c r="Q716" s="205">
        <v>0</v>
      </c>
      <c r="R716" s="284"/>
      <c r="S716" s="128"/>
      <c r="T716" s="129">
        <v>12000</v>
      </c>
      <c r="U716" s="129"/>
      <c r="V716" s="129" t="s">
        <v>352</v>
      </c>
      <c r="W716" s="129" t="s">
        <v>352</v>
      </c>
      <c r="X716" s="129" t="s">
        <v>352</v>
      </c>
      <c r="Y716" s="129" t="s">
        <v>352</v>
      </c>
      <c r="Z716" s="3" t="e">
        <f t="shared" si="42"/>
        <v>#REF!</v>
      </c>
    </row>
    <row r="717" spans="1:26" s="15" customFormat="1" ht="14.25" customHeight="1">
      <c r="A717" s="24" t="s">
        <v>2424</v>
      </c>
      <c r="B717" s="161" t="s">
        <v>2531</v>
      </c>
      <c r="C717" s="94" t="s">
        <v>398</v>
      </c>
      <c r="D717" s="161">
        <v>2009</v>
      </c>
      <c r="E717" s="26" t="s">
        <v>2273</v>
      </c>
      <c r="F717" s="24" t="str">
        <f t="shared" si="41"/>
        <v>OB200909</v>
      </c>
      <c r="G717" s="267" t="s">
        <v>2539</v>
      </c>
      <c r="H717" s="213" t="s">
        <v>3509</v>
      </c>
      <c r="I717" s="161" t="e">
        <f>VLOOKUP(A717,#REF!,6,FALSE)</f>
        <v>#REF!</v>
      </c>
      <c r="J717" s="161" t="s">
        <v>2531</v>
      </c>
      <c r="K717" s="161">
        <v>2009</v>
      </c>
      <c r="L717" s="162"/>
      <c r="M717" s="163"/>
      <c r="N717" s="162"/>
      <c r="O717" s="164"/>
      <c r="P717" s="205" t="e">
        <f>#REF!</f>
        <v>#REF!</v>
      </c>
      <c r="Q717" s="205">
        <v>0</v>
      </c>
      <c r="R717" s="284"/>
      <c r="S717" s="128"/>
      <c r="T717" s="129">
        <v>12000</v>
      </c>
      <c r="U717" s="129"/>
      <c r="V717" s="129" t="s">
        <v>352</v>
      </c>
      <c r="W717" s="129" t="s">
        <v>352</v>
      </c>
      <c r="X717" s="129" t="s">
        <v>352</v>
      </c>
      <c r="Y717" s="129" t="s">
        <v>352</v>
      </c>
      <c r="Z717" s="3" t="e">
        <f t="shared" si="42"/>
        <v>#REF!</v>
      </c>
    </row>
    <row r="718" spans="1:26" s="15" customFormat="1" ht="14.25" customHeight="1">
      <c r="A718" s="24" t="s">
        <v>2425</v>
      </c>
      <c r="B718" s="161" t="s">
        <v>2531</v>
      </c>
      <c r="C718" s="94" t="s">
        <v>398</v>
      </c>
      <c r="D718" s="161">
        <v>2009</v>
      </c>
      <c r="E718" s="26" t="s">
        <v>2274</v>
      </c>
      <c r="F718" s="24" t="str">
        <f t="shared" si="41"/>
        <v>OB200910</v>
      </c>
      <c r="G718" s="267" t="s">
        <v>2540</v>
      </c>
      <c r="H718" s="213" t="s">
        <v>3510</v>
      </c>
      <c r="I718" s="161" t="e">
        <f>VLOOKUP(A718,#REF!,6,FALSE)</f>
        <v>#REF!</v>
      </c>
      <c r="J718" s="161" t="s">
        <v>2531</v>
      </c>
      <c r="K718" s="161">
        <v>2009</v>
      </c>
      <c r="L718" s="162"/>
      <c r="M718" s="163"/>
      <c r="N718" s="162"/>
      <c r="O718" s="164"/>
      <c r="P718" s="205" t="e">
        <f>#REF!</f>
        <v>#REF!</v>
      </c>
      <c r="Q718" s="205">
        <v>0</v>
      </c>
      <c r="R718" s="284">
        <v>12000</v>
      </c>
      <c r="S718" s="128"/>
      <c r="T718" s="129">
        <v>12000</v>
      </c>
      <c r="U718" s="129"/>
      <c r="V718" s="129" t="s">
        <v>352</v>
      </c>
      <c r="W718" s="129" t="s">
        <v>352</v>
      </c>
      <c r="X718" s="129" t="s">
        <v>352</v>
      </c>
      <c r="Y718" s="129" t="s">
        <v>352</v>
      </c>
      <c r="Z718" s="3" t="e">
        <f t="shared" si="42"/>
        <v>#REF!</v>
      </c>
    </row>
    <row r="719" spans="1:26" s="15" customFormat="1" ht="14.25" customHeight="1">
      <c r="A719" s="24" t="s">
        <v>2426</v>
      </c>
      <c r="B719" s="161" t="s">
        <v>2531</v>
      </c>
      <c r="C719" s="94" t="s">
        <v>398</v>
      </c>
      <c r="D719" s="161">
        <v>2009</v>
      </c>
      <c r="E719" s="26" t="s">
        <v>2275</v>
      </c>
      <c r="F719" s="24" t="str">
        <f t="shared" si="41"/>
        <v>OB200911</v>
      </c>
      <c r="G719" s="267" t="s">
        <v>2541</v>
      </c>
      <c r="H719" s="213" t="s">
        <v>3511</v>
      </c>
      <c r="I719" s="161" t="e">
        <f>VLOOKUP(A719,#REF!,6,FALSE)</f>
        <v>#REF!</v>
      </c>
      <c r="J719" s="161" t="s">
        <v>2531</v>
      </c>
      <c r="K719" s="161">
        <v>2009</v>
      </c>
      <c r="L719" s="162"/>
      <c r="M719" s="163"/>
      <c r="N719" s="162"/>
      <c r="O719" s="164"/>
      <c r="P719" s="205" t="e">
        <f>#REF!</f>
        <v>#REF!</v>
      </c>
      <c r="Q719" s="205">
        <v>0</v>
      </c>
      <c r="R719" s="284"/>
      <c r="S719" s="128"/>
      <c r="T719" s="129">
        <v>12000</v>
      </c>
      <c r="U719" s="129"/>
      <c r="V719" s="129" t="s">
        <v>352</v>
      </c>
      <c r="W719" s="129" t="s">
        <v>352</v>
      </c>
      <c r="X719" s="129" t="s">
        <v>352</v>
      </c>
      <c r="Y719" s="129" t="s">
        <v>352</v>
      </c>
      <c r="Z719" s="3" t="e">
        <f t="shared" si="42"/>
        <v>#REF!</v>
      </c>
    </row>
    <row r="720" spans="1:26" s="15" customFormat="1" ht="14.25" customHeight="1">
      <c r="A720" s="24" t="s">
        <v>2427</v>
      </c>
      <c r="B720" s="161" t="s">
        <v>2531</v>
      </c>
      <c r="C720" s="94" t="s">
        <v>398</v>
      </c>
      <c r="D720" s="161">
        <v>2009</v>
      </c>
      <c r="E720" s="26" t="s">
        <v>2276</v>
      </c>
      <c r="F720" s="24" t="str">
        <f t="shared" si="41"/>
        <v>OB200912</v>
      </c>
      <c r="G720" s="267" t="s">
        <v>2542</v>
      </c>
      <c r="H720" s="213" t="s">
        <v>3512</v>
      </c>
      <c r="I720" s="161" t="e">
        <f>VLOOKUP(A720,#REF!,6,FALSE)</f>
        <v>#REF!</v>
      </c>
      <c r="J720" s="161" t="s">
        <v>2531</v>
      </c>
      <c r="K720" s="161">
        <v>2009</v>
      </c>
      <c r="L720" s="162"/>
      <c r="M720" s="163"/>
      <c r="N720" s="162"/>
      <c r="O720" s="164"/>
      <c r="P720" s="205" t="e">
        <f>#REF!</f>
        <v>#REF!</v>
      </c>
      <c r="Q720" s="205">
        <v>0</v>
      </c>
      <c r="R720" s="284"/>
      <c r="S720" s="128"/>
      <c r="T720" s="129">
        <v>12000</v>
      </c>
      <c r="U720" s="129"/>
      <c r="V720" s="129" t="s">
        <v>352</v>
      </c>
      <c r="W720" s="129" t="s">
        <v>352</v>
      </c>
      <c r="X720" s="129" t="s">
        <v>352</v>
      </c>
      <c r="Y720" s="129" t="s">
        <v>352</v>
      </c>
      <c r="Z720" s="3" t="e">
        <f t="shared" si="42"/>
        <v>#REF!</v>
      </c>
    </row>
    <row r="721" spans="1:26" s="15" customFormat="1" ht="14.25" customHeight="1">
      <c r="A721" s="24" t="s">
        <v>2428</v>
      </c>
      <c r="B721" s="161" t="s">
        <v>2531</v>
      </c>
      <c r="C721" s="94" t="s">
        <v>398</v>
      </c>
      <c r="D721" s="161">
        <v>2009</v>
      </c>
      <c r="E721" s="26" t="s">
        <v>2277</v>
      </c>
      <c r="F721" s="24" t="str">
        <f t="shared" si="41"/>
        <v>OB200913</v>
      </c>
      <c r="G721" s="267" t="s">
        <v>2543</v>
      </c>
      <c r="H721" s="213" t="s">
        <v>379</v>
      </c>
      <c r="I721" s="161" t="e">
        <f>VLOOKUP(A721,#REF!,6,FALSE)</f>
        <v>#REF!</v>
      </c>
      <c r="J721" s="161" t="s">
        <v>2531</v>
      </c>
      <c r="K721" s="161">
        <v>2009</v>
      </c>
      <c r="L721" s="162"/>
      <c r="M721" s="163"/>
      <c r="N721" s="162"/>
      <c r="O721" s="164"/>
      <c r="P721" s="205" t="e">
        <f>#REF!</f>
        <v>#REF!</v>
      </c>
      <c r="Q721" s="205">
        <v>0</v>
      </c>
      <c r="R721" s="284">
        <v>12000</v>
      </c>
      <c r="S721" s="128"/>
      <c r="T721" s="129">
        <v>12000</v>
      </c>
      <c r="U721" s="129"/>
      <c r="V721" s="129" t="s">
        <v>352</v>
      </c>
      <c r="W721" s="129" t="s">
        <v>352</v>
      </c>
      <c r="X721" s="129" t="s">
        <v>352</v>
      </c>
      <c r="Y721" s="129" t="s">
        <v>352</v>
      </c>
      <c r="Z721" s="3" t="e">
        <f t="shared" si="42"/>
        <v>#REF!</v>
      </c>
    </row>
    <row r="722" spans="1:26" s="15" customFormat="1" ht="14.25" customHeight="1">
      <c r="A722" s="24" t="s">
        <v>2429</v>
      </c>
      <c r="B722" s="161" t="s">
        <v>2531</v>
      </c>
      <c r="C722" s="94" t="s">
        <v>398</v>
      </c>
      <c r="D722" s="161">
        <v>2009</v>
      </c>
      <c r="E722" s="26" t="s">
        <v>2278</v>
      </c>
      <c r="F722" s="24" t="str">
        <f t="shared" si="41"/>
        <v>OB200914</v>
      </c>
      <c r="G722" s="267" t="s">
        <v>2544</v>
      </c>
      <c r="H722" s="213" t="s">
        <v>3513</v>
      </c>
      <c r="I722" s="161" t="e">
        <f>VLOOKUP(A722,#REF!,6,FALSE)</f>
        <v>#REF!</v>
      </c>
      <c r="J722" s="161" t="s">
        <v>2531</v>
      </c>
      <c r="K722" s="161">
        <v>2009</v>
      </c>
      <c r="L722" s="162"/>
      <c r="M722" s="163"/>
      <c r="N722" s="162"/>
      <c r="O722" s="164"/>
      <c r="P722" s="205" t="e">
        <f>#REF!</f>
        <v>#REF!</v>
      </c>
      <c r="Q722" s="205">
        <v>0</v>
      </c>
      <c r="R722" s="284">
        <v>12000</v>
      </c>
      <c r="S722" s="128"/>
      <c r="T722" s="129">
        <v>12000</v>
      </c>
      <c r="U722" s="129"/>
      <c r="V722" s="129" t="s">
        <v>352</v>
      </c>
      <c r="W722" s="129" t="s">
        <v>352</v>
      </c>
      <c r="X722" s="129" t="s">
        <v>352</v>
      </c>
      <c r="Y722" s="129" t="s">
        <v>352</v>
      </c>
      <c r="Z722" s="3" t="e">
        <f t="shared" si="42"/>
        <v>#REF!</v>
      </c>
    </row>
    <row r="723" spans="1:26" s="15" customFormat="1" ht="14.25" customHeight="1">
      <c r="A723" s="24" t="s">
        <v>2430</v>
      </c>
      <c r="B723" s="161" t="s">
        <v>2531</v>
      </c>
      <c r="C723" s="94" t="s">
        <v>398</v>
      </c>
      <c r="D723" s="161">
        <v>2009</v>
      </c>
      <c r="E723" s="26" t="s">
        <v>2279</v>
      </c>
      <c r="F723" s="24" t="str">
        <f t="shared" si="41"/>
        <v>OB200915</v>
      </c>
      <c r="G723" s="267" t="s">
        <v>2545</v>
      </c>
      <c r="H723" s="213" t="s">
        <v>1062</v>
      </c>
      <c r="I723" s="161" t="e">
        <f>VLOOKUP(A723,#REF!,6,FALSE)</f>
        <v>#REF!</v>
      </c>
      <c r="J723" s="161" t="s">
        <v>2531</v>
      </c>
      <c r="K723" s="161">
        <v>2009</v>
      </c>
      <c r="L723" s="162"/>
      <c r="M723" s="163"/>
      <c r="N723" s="162"/>
      <c r="O723" s="164"/>
      <c r="P723" s="205" t="e">
        <f>#REF!</f>
        <v>#REF!</v>
      </c>
      <c r="Q723" s="205">
        <v>0</v>
      </c>
      <c r="R723" s="284"/>
      <c r="S723" s="128"/>
      <c r="T723" s="129">
        <v>12000</v>
      </c>
      <c r="U723" s="129"/>
      <c r="V723" s="129" t="s">
        <v>352</v>
      </c>
      <c r="W723" s="129" t="s">
        <v>352</v>
      </c>
      <c r="X723" s="129" t="s">
        <v>352</v>
      </c>
      <c r="Y723" s="129" t="s">
        <v>352</v>
      </c>
      <c r="Z723" s="3" t="e">
        <f t="shared" si="42"/>
        <v>#REF!</v>
      </c>
    </row>
    <row r="724" spans="1:26" s="15" customFormat="1" ht="14.25" customHeight="1">
      <c r="A724" s="24" t="s">
        <v>2431</v>
      </c>
      <c r="B724" s="161" t="s">
        <v>2531</v>
      </c>
      <c r="C724" s="94" t="s">
        <v>398</v>
      </c>
      <c r="D724" s="161">
        <v>2009</v>
      </c>
      <c r="E724" s="26" t="s">
        <v>2280</v>
      </c>
      <c r="F724" s="24" t="str">
        <f t="shared" si="41"/>
        <v>OB200916</v>
      </c>
      <c r="G724" s="267" t="s">
        <v>399</v>
      </c>
      <c r="H724" s="213" t="s">
        <v>400</v>
      </c>
      <c r="I724" s="161" t="e">
        <f>VLOOKUP(A724,#REF!,6,FALSE)</f>
        <v>#REF!</v>
      </c>
      <c r="J724" s="161" t="s">
        <v>2531</v>
      </c>
      <c r="K724" s="161">
        <v>2009</v>
      </c>
      <c r="L724" s="162"/>
      <c r="M724" s="163"/>
      <c r="N724" s="162"/>
      <c r="O724" s="164"/>
      <c r="P724" s="205" t="e">
        <f>#REF!</f>
        <v>#REF!</v>
      </c>
      <c r="Q724" s="205">
        <v>0</v>
      </c>
      <c r="R724" s="284"/>
      <c r="S724" s="128"/>
      <c r="T724" s="129"/>
      <c r="U724" s="129"/>
      <c r="V724" s="129" t="s">
        <v>352</v>
      </c>
      <c r="W724" s="129" t="s">
        <v>352</v>
      </c>
      <c r="X724" s="129" t="s">
        <v>352</v>
      </c>
      <c r="Y724" s="129" t="s">
        <v>352</v>
      </c>
      <c r="Z724" s="3" t="e">
        <f t="shared" si="42"/>
        <v>#REF!</v>
      </c>
    </row>
    <row r="725" spans="1:26" s="15" customFormat="1" ht="14.25" customHeight="1">
      <c r="A725" s="24" t="s">
        <v>2432</v>
      </c>
      <c r="B725" s="161" t="s">
        <v>2531</v>
      </c>
      <c r="C725" s="94" t="s">
        <v>398</v>
      </c>
      <c r="D725" s="161">
        <v>2009</v>
      </c>
      <c r="E725" s="26" t="s">
        <v>2281</v>
      </c>
      <c r="F725" s="24" t="str">
        <f t="shared" si="41"/>
        <v>OB200917</v>
      </c>
      <c r="G725" s="267" t="s">
        <v>401</v>
      </c>
      <c r="H725" s="213" t="s">
        <v>675</v>
      </c>
      <c r="I725" s="161" t="e">
        <f>VLOOKUP(A725,#REF!,6,FALSE)</f>
        <v>#REF!</v>
      </c>
      <c r="J725" s="161" t="s">
        <v>2531</v>
      </c>
      <c r="K725" s="161">
        <v>2009</v>
      </c>
      <c r="L725" s="162"/>
      <c r="M725" s="163"/>
      <c r="N725" s="162"/>
      <c r="O725" s="164"/>
      <c r="P725" s="205" t="e">
        <f>#REF!</f>
        <v>#REF!</v>
      </c>
      <c r="Q725" s="205">
        <v>0</v>
      </c>
      <c r="R725" s="284"/>
      <c r="S725" s="128"/>
      <c r="T725" s="129">
        <v>12000</v>
      </c>
      <c r="U725" s="129"/>
      <c r="V725" s="129" t="s">
        <v>352</v>
      </c>
      <c r="W725" s="129" t="s">
        <v>352</v>
      </c>
      <c r="X725" s="129" t="s">
        <v>352</v>
      </c>
      <c r="Y725" s="129" t="s">
        <v>352</v>
      </c>
      <c r="Z725" s="3" t="e">
        <f t="shared" si="42"/>
        <v>#REF!</v>
      </c>
    </row>
    <row r="726" spans="1:26" s="15" customFormat="1" ht="14.25" customHeight="1">
      <c r="A726" s="24" t="s">
        <v>2433</v>
      </c>
      <c r="B726" s="161" t="s">
        <v>2531</v>
      </c>
      <c r="C726" s="94" t="s">
        <v>398</v>
      </c>
      <c r="D726" s="161">
        <v>2009</v>
      </c>
      <c r="E726" s="26" t="s">
        <v>2282</v>
      </c>
      <c r="F726" s="24" t="str">
        <f t="shared" si="41"/>
        <v>OB200918</v>
      </c>
      <c r="G726" s="267" t="s">
        <v>3514</v>
      </c>
      <c r="H726" s="213" t="s">
        <v>3515</v>
      </c>
      <c r="I726" s="161" t="e">
        <f>VLOOKUP(A726,#REF!,6,FALSE)</f>
        <v>#REF!</v>
      </c>
      <c r="J726" s="161" t="s">
        <v>2531</v>
      </c>
      <c r="K726" s="161">
        <v>2009</v>
      </c>
      <c r="L726" s="162"/>
      <c r="M726" s="163"/>
      <c r="N726" s="162"/>
      <c r="O726" s="164"/>
      <c r="P726" s="205" t="e">
        <f>#REF!</f>
        <v>#REF!</v>
      </c>
      <c r="Q726" s="205">
        <v>0</v>
      </c>
      <c r="R726" s="284">
        <v>12000</v>
      </c>
      <c r="S726" s="128"/>
      <c r="T726" s="129">
        <v>12000</v>
      </c>
      <c r="U726" s="129"/>
      <c r="V726" s="129" t="s">
        <v>352</v>
      </c>
      <c r="W726" s="129" t="s">
        <v>352</v>
      </c>
      <c r="X726" s="129" t="s">
        <v>352</v>
      </c>
      <c r="Y726" s="129" t="s">
        <v>352</v>
      </c>
      <c r="Z726" s="3" t="e">
        <f t="shared" si="42"/>
        <v>#REF!</v>
      </c>
    </row>
    <row r="727" spans="1:26" s="15" customFormat="1" ht="14.25" customHeight="1">
      <c r="A727" s="24" t="s">
        <v>2434</v>
      </c>
      <c r="B727" s="161" t="s">
        <v>2531</v>
      </c>
      <c r="C727" s="94" t="s">
        <v>398</v>
      </c>
      <c r="D727" s="161">
        <v>2009</v>
      </c>
      <c r="E727" s="26" t="s">
        <v>2283</v>
      </c>
      <c r="F727" s="24" t="str">
        <f t="shared" si="41"/>
        <v>OB200919</v>
      </c>
      <c r="G727" s="267" t="s">
        <v>2546</v>
      </c>
      <c r="H727" s="213" t="s">
        <v>1105</v>
      </c>
      <c r="I727" s="161" t="e">
        <f>VLOOKUP(A727,#REF!,6,FALSE)</f>
        <v>#REF!</v>
      </c>
      <c r="J727" s="161" t="s">
        <v>2531</v>
      </c>
      <c r="K727" s="161">
        <v>2009</v>
      </c>
      <c r="L727" s="162"/>
      <c r="M727" s="163"/>
      <c r="N727" s="162"/>
      <c r="O727" s="164"/>
      <c r="P727" s="205" t="e">
        <f>#REF!</f>
        <v>#REF!</v>
      </c>
      <c r="Q727" s="205">
        <v>0</v>
      </c>
      <c r="R727" s="284">
        <v>12000</v>
      </c>
      <c r="S727" s="128"/>
      <c r="T727" s="129">
        <v>12000</v>
      </c>
      <c r="U727" s="129"/>
      <c r="V727" s="129" t="s">
        <v>352</v>
      </c>
      <c r="W727" s="129" t="s">
        <v>352</v>
      </c>
      <c r="X727" s="129" t="s">
        <v>352</v>
      </c>
      <c r="Y727" s="129" t="s">
        <v>352</v>
      </c>
      <c r="Z727" s="3" t="e">
        <f t="shared" si="42"/>
        <v>#REF!</v>
      </c>
    </row>
    <row r="728" spans="1:26" s="15" customFormat="1" ht="14.25" customHeight="1">
      <c r="A728" s="24" t="s">
        <v>2435</v>
      </c>
      <c r="B728" s="161" t="s">
        <v>2531</v>
      </c>
      <c r="C728" s="94" t="s">
        <v>398</v>
      </c>
      <c r="D728" s="161">
        <v>2009</v>
      </c>
      <c r="E728" s="26" t="s">
        <v>2284</v>
      </c>
      <c r="F728" s="24" t="str">
        <f t="shared" si="41"/>
        <v>OB200920</v>
      </c>
      <c r="G728" s="267" t="s">
        <v>2547</v>
      </c>
      <c r="H728" s="213" t="s">
        <v>719</v>
      </c>
      <c r="I728" s="161" t="e">
        <f>VLOOKUP(A728,#REF!,6,FALSE)</f>
        <v>#REF!</v>
      </c>
      <c r="J728" s="161" t="s">
        <v>2531</v>
      </c>
      <c r="K728" s="161">
        <v>2009</v>
      </c>
      <c r="L728" s="162"/>
      <c r="M728" s="163"/>
      <c r="N728" s="162"/>
      <c r="O728" s="164"/>
      <c r="P728" s="205" t="e">
        <f>#REF!</f>
        <v>#REF!</v>
      </c>
      <c r="Q728" s="205">
        <v>0</v>
      </c>
      <c r="R728" s="284">
        <v>12000</v>
      </c>
      <c r="S728" s="128"/>
      <c r="T728" s="129">
        <v>12000</v>
      </c>
      <c r="U728" s="129"/>
      <c r="V728" s="129" t="s">
        <v>352</v>
      </c>
      <c r="W728" s="129" t="s">
        <v>352</v>
      </c>
      <c r="X728" s="129" t="s">
        <v>352</v>
      </c>
      <c r="Y728" s="129" t="s">
        <v>352</v>
      </c>
      <c r="Z728" s="3" t="e">
        <f t="shared" si="42"/>
        <v>#REF!</v>
      </c>
    </row>
    <row r="729" spans="1:26" s="15" customFormat="1" ht="14.25" customHeight="1">
      <c r="A729" s="24" t="s">
        <v>2436</v>
      </c>
      <c r="B729" s="161" t="s">
        <v>2531</v>
      </c>
      <c r="C729" s="94" t="s">
        <v>398</v>
      </c>
      <c r="D729" s="161">
        <v>2009</v>
      </c>
      <c r="E729" s="26" t="s">
        <v>2285</v>
      </c>
      <c r="F729" s="24" t="str">
        <f t="shared" si="41"/>
        <v>OB200921</v>
      </c>
      <c r="G729" s="213" t="s">
        <v>3516</v>
      </c>
      <c r="H729" s="213" t="s">
        <v>3517</v>
      </c>
      <c r="I729" s="161" t="e">
        <f>VLOOKUP(A729,#REF!,6,FALSE)</f>
        <v>#REF!</v>
      </c>
      <c r="J729" s="161" t="s">
        <v>2531</v>
      </c>
      <c r="K729" s="161">
        <v>2009</v>
      </c>
      <c r="L729" s="162"/>
      <c r="M729" s="163"/>
      <c r="N729" s="162"/>
      <c r="O729" s="164"/>
      <c r="P729" s="205" t="e">
        <f>#REF!</f>
        <v>#REF!</v>
      </c>
      <c r="Q729" s="205">
        <v>12000</v>
      </c>
      <c r="R729" s="284">
        <v>12000</v>
      </c>
      <c r="S729" s="128"/>
      <c r="T729" s="129">
        <v>12000</v>
      </c>
      <c r="U729" s="129"/>
      <c r="V729" s="129" t="s">
        <v>352</v>
      </c>
      <c r="W729" s="129" t="s">
        <v>352</v>
      </c>
      <c r="X729" s="129" t="s">
        <v>352</v>
      </c>
      <c r="Y729" s="129" t="s">
        <v>352</v>
      </c>
      <c r="Z729" s="3" t="e">
        <f t="shared" si="42"/>
        <v>#REF!</v>
      </c>
    </row>
    <row r="730" spans="1:26" s="15" customFormat="1" ht="14.25" customHeight="1">
      <c r="A730" s="24" t="s">
        <v>2437</v>
      </c>
      <c r="B730" s="161" t="s">
        <v>2531</v>
      </c>
      <c r="C730" s="94" t="s">
        <v>398</v>
      </c>
      <c r="D730" s="161">
        <v>2009</v>
      </c>
      <c r="E730" s="26" t="s">
        <v>2286</v>
      </c>
      <c r="F730" s="24" t="str">
        <f t="shared" si="41"/>
        <v>OB200922</v>
      </c>
      <c r="G730" s="267" t="s">
        <v>2548</v>
      </c>
      <c r="H730" s="213" t="s">
        <v>3518</v>
      </c>
      <c r="I730" s="161" t="e">
        <f>VLOOKUP(A730,#REF!,6,FALSE)</f>
        <v>#REF!</v>
      </c>
      <c r="J730" s="161" t="s">
        <v>2531</v>
      </c>
      <c r="K730" s="161">
        <v>2009</v>
      </c>
      <c r="L730" s="162"/>
      <c r="M730" s="163"/>
      <c r="N730" s="162"/>
      <c r="O730" s="164"/>
      <c r="P730" s="205" t="e">
        <f>#REF!</f>
        <v>#REF!</v>
      </c>
      <c r="Q730" s="205">
        <v>12000</v>
      </c>
      <c r="R730" s="284">
        <v>12000</v>
      </c>
      <c r="S730" s="128"/>
      <c r="T730" s="129">
        <v>12000</v>
      </c>
      <c r="U730" s="129"/>
      <c r="V730" s="129" t="s">
        <v>352</v>
      </c>
      <c r="W730" s="129" t="s">
        <v>352</v>
      </c>
      <c r="X730" s="129" t="s">
        <v>352</v>
      </c>
      <c r="Y730" s="129" t="s">
        <v>352</v>
      </c>
      <c r="Z730" s="3" t="e">
        <f t="shared" si="42"/>
        <v>#REF!</v>
      </c>
    </row>
    <row r="731" spans="1:26" s="15" customFormat="1" ht="14.25" customHeight="1">
      <c r="A731" s="24" t="s">
        <v>2438</v>
      </c>
      <c r="B731" s="161" t="s">
        <v>2531</v>
      </c>
      <c r="C731" s="94" t="s">
        <v>398</v>
      </c>
      <c r="D731" s="161">
        <v>2009</v>
      </c>
      <c r="E731" s="26" t="s">
        <v>2287</v>
      </c>
      <c r="F731" s="24" t="str">
        <f t="shared" si="41"/>
        <v>OB200923</v>
      </c>
      <c r="G731" s="267" t="s">
        <v>2549</v>
      </c>
      <c r="H731" s="213" t="s">
        <v>2930</v>
      </c>
      <c r="I731" s="161" t="e">
        <f>VLOOKUP(A731,#REF!,6,FALSE)</f>
        <v>#REF!</v>
      </c>
      <c r="J731" s="161" t="s">
        <v>2531</v>
      </c>
      <c r="K731" s="161">
        <v>2009</v>
      </c>
      <c r="L731" s="162"/>
      <c r="M731" s="163"/>
      <c r="N731" s="162"/>
      <c r="O731" s="164"/>
      <c r="P731" s="205" t="e">
        <f>#REF!</f>
        <v>#REF!</v>
      </c>
      <c r="Q731" s="205">
        <v>0</v>
      </c>
      <c r="R731" s="284">
        <v>12000</v>
      </c>
      <c r="S731" s="128"/>
      <c r="T731" s="129">
        <v>12000</v>
      </c>
      <c r="U731" s="129"/>
      <c r="V731" s="129" t="s">
        <v>352</v>
      </c>
      <c r="W731" s="129" t="s">
        <v>352</v>
      </c>
      <c r="X731" s="129" t="s">
        <v>352</v>
      </c>
      <c r="Y731" s="129" t="s">
        <v>352</v>
      </c>
      <c r="Z731" s="3" t="e">
        <f t="shared" si="42"/>
        <v>#REF!</v>
      </c>
    </row>
    <row r="732" spans="1:26" s="15" customFormat="1" ht="14.25" customHeight="1">
      <c r="A732" s="24" t="s">
        <v>2439</v>
      </c>
      <c r="B732" s="161" t="s">
        <v>2531</v>
      </c>
      <c r="C732" s="94" t="s">
        <v>398</v>
      </c>
      <c r="D732" s="161">
        <v>2009</v>
      </c>
      <c r="E732" s="26" t="s">
        <v>2288</v>
      </c>
      <c r="F732" s="24" t="str">
        <f t="shared" si="41"/>
        <v>OB200924</v>
      </c>
      <c r="G732" s="267" t="s">
        <v>2550</v>
      </c>
      <c r="H732" s="213" t="s">
        <v>3519</v>
      </c>
      <c r="I732" s="161" t="e">
        <f>VLOOKUP(A732,#REF!,6,FALSE)</f>
        <v>#REF!</v>
      </c>
      <c r="J732" s="161" t="s">
        <v>2531</v>
      </c>
      <c r="K732" s="161">
        <v>2009</v>
      </c>
      <c r="L732" s="162"/>
      <c r="M732" s="163"/>
      <c r="N732" s="162"/>
      <c r="O732" s="164"/>
      <c r="P732" s="205" t="e">
        <f>#REF!</f>
        <v>#REF!</v>
      </c>
      <c r="Q732" s="205">
        <v>0</v>
      </c>
      <c r="R732" s="284"/>
      <c r="S732" s="128"/>
      <c r="T732" s="129">
        <v>12000</v>
      </c>
      <c r="U732" s="129"/>
      <c r="V732" s="129" t="s">
        <v>352</v>
      </c>
      <c r="W732" s="129" t="s">
        <v>352</v>
      </c>
      <c r="X732" s="129" t="s">
        <v>352</v>
      </c>
      <c r="Y732" s="129" t="s">
        <v>352</v>
      </c>
      <c r="Z732" s="3" t="e">
        <f t="shared" si="42"/>
        <v>#REF!</v>
      </c>
    </row>
    <row r="733" spans="1:26" s="15" customFormat="1" ht="14.25" customHeight="1">
      <c r="A733" s="24" t="s">
        <v>2440</v>
      </c>
      <c r="B733" s="161" t="s">
        <v>2531</v>
      </c>
      <c r="C733" s="94" t="s">
        <v>398</v>
      </c>
      <c r="D733" s="161">
        <v>2009</v>
      </c>
      <c r="E733" s="26" t="s">
        <v>2289</v>
      </c>
      <c r="F733" s="24" t="str">
        <f t="shared" si="41"/>
        <v>OB200925</v>
      </c>
      <c r="G733" s="267" t="s">
        <v>2551</v>
      </c>
      <c r="H733" s="213" t="s">
        <v>1076</v>
      </c>
      <c r="I733" s="161" t="e">
        <f>VLOOKUP(A733,#REF!,6,FALSE)</f>
        <v>#REF!</v>
      </c>
      <c r="J733" s="161" t="s">
        <v>2531</v>
      </c>
      <c r="K733" s="161">
        <v>2009</v>
      </c>
      <c r="L733" s="162"/>
      <c r="M733" s="163"/>
      <c r="N733" s="162"/>
      <c r="O733" s="164"/>
      <c r="P733" s="205" t="e">
        <f>#REF!</f>
        <v>#REF!</v>
      </c>
      <c r="Q733" s="205">
        <v>0</v>
      </c>
      <c r="R733" s="284"/>
      <c r="S733" s="128"/>
      <c r="T733" s="129">
        <v>12000</v>
      </c>
      <c r="U733" s="129"/>
      <c r="V733" s="129" t="s">
        <v>352</v>
      </c>
      <c r="W733" s="129" t="s">
        <v>352</v>
      </c>
      <c r="X733" s="129" t="s">
        <v>352</v>
      </c>
      <c r="Y733" s="129" t="s">
        <v>352</v>
      </c>
      <c r="Z733" s="3" t="e">
        <f t="shared" si="42"/>
        <v>#REF!</v>
      </c>
    </row>
    <row r="734" spans="1:26" s="15" customFormat="1" ht="14.25" customHeight="1">
      <c r="A734" s="24" t="s">
        <v>2441</v>
      </c>
      <c r="B734" s="161" t="s">
        <v>2531</v>
      </c>
      <c r="C734" s="94" t="s">
        <v>398</v>
      </c>
      <c r="D734" s="161">
        <v>2009</v>
      </c>
      <c r="E734" s="26" t="s">
        <v>2290</v>
      </c>
      <c r="F734" s="24" t="str">
        <f t="shared" si="41"/>
        <v>OB200926</v>
      </c>
      <c r="G734" s="267" t="s">
        <v>2552</v>
      </c>
      <c r="H734" s="213" t="s">
        <v>3520</v>
      </c>
      <c r="I734" s="161" t="e">
        <f>VLOOKUP(A734,#REF!,6,FALSE)</f>
        <v>#REF!</v>
      </c>
      <c r="J734" s="161" t="s">
        <v>2531</v>
      </c>
      <c r="K734" s="161">
        <v>2009</v>
      </c>
      <c r="L734" s="162"/>
      <c r="M734" s="163"/>
      <c r="N734" s="162"/>
      <c r="O734" s="164"/>
      <c r="P734" s="205" t="e">
        <f>#REF!</f>
        <v>#REF!</v>
      </c>
      <c r="Q734" s="205">
        <v>0</v>
      </c>
      <c r="R734" s="284"/>
      <c r="S734" s="128"/>
      <c r="T734" s="129">
        <v>12000</v>
      </c>
      <c r="U734" s="129"/>
      <c r="V734" s="129" t="s">
        <v>352</v>
      </c>
      <c r="W734" s="129" t="s">
        <v>352</v>
      </c>
      <c r="X734" s="129" t="s">
        <v>352</v>
      </c>
      <c r="Y734" s="129" t="s">
        <v>352</v>
      </c>
      <c r="Z734" s="3" t="e">
        <f t="shared" si="42"/>
        <v>#REF!</v>
      </c>
    </row>
    <row r="735" spans="1:26" s="15" customFormat="1" ht="14.25" customHeight="1">
      <c r="A735" s="24" t="s">
        <v>2442</v>
      </c>
      <c r="B735" s="161" t="s">
        <v>2531</v>
      </c>
      <c r="C735" s="94" t="s">
        <v>398</v>
      </c>
      <c r="D735" s="161">
        <v>2009</v>
      </c>
      <c r="E735" s="26" t="s">
        <v>2291</v>
      </c>
      <c r="F735" s="24" t="str">
        <f t="shared" si="41"/>
        <v>OB200927</v>
      </c>
      <c r="G735" s="267" t="s">
        <v>2553</v>
      </c>
      <c r="H735" s="213" t="s">
        <v>3521</v>
      </c>
      <c r="I735" s="161" t="e">
        <f>VLOOKUP(A735,#REF!,6,FALSE)</f>
        <v>#REF!</v>
      </c>
      <c r="J735" s="161" t="s">
        <v>2531</v>
      </c>
      <c r="K735" s="161">
        <v>2009</v>
      </c>
      <c r="L735" s="162"/>
      <c r="M735" s="163"/>
      <c r="N735" s="162"/>
      <c r="O735" s="164"/>
      <c r="P735" s="205" t="e">
        <f>#REF!</f>
        <v>#REF!</v>
      </c>
      <c r="Q735" s="205">
        <v>0</v>
      </c>
      <c r="R735" s="284"/>
      <c r="S735" s="128"/>
      <c r="T735" s="129">
        <v>12000</v>
      </c>
      <c r="U735" s="129"/>
      <c r="V735" s="129" t="s">
        <v>352</v>
      </c>
      <c r="W735" s="129" t="s">
        <v>352</v>
      </c>
      <c r="X735" s="129" t="s">
        <v>352</v>
      </c>
      <c r="Y735" s="129" t="s">
        <v>352</v>
      </c>
      <c r="Z735" s="3" t="e">
        <f t="shared" si="42"/>
        <v>#REF!</v>
      </c>
    </row>
    <row r="736" spans="1:26" s="15" customFormat="1" ht="14.25" customHeight="1">
      <c r="A736" s="24" t="s">
        <v>2443</v>
      </c>
      <c r="B736" s="161" t="s">
        <v>2531</v>
      </c>
      <c r="C736" s="94" t="s">
        <v>398</v>
      </c>
      <c r="D736" s="161">
        <v>2009</v>
      </c>
      <c r="E736" s="26" t="s">
        <v>2292</v>
      </c>
      <c r="F736" s="24" t="str">
        <f t="shared" si="41"/>
        <v>OB200928</v>
      </c>
      <c r="G736" s="213" t="s">
        <v>402</v>
      </c>
      <c r="H736" s="213" t="s">
        <v>403</v>
      </c>
      <c r="I736" s="161" t="e">
        <f>VLOOKUP(A736,#REF!,6,FALSE)</f>
        <v>#REF!</v>
      </c>
      <c r="J736" s="161" t="s">
        <v>2531</v>
      </c>
      <c r="K736" s="161">
        <v>2009</v>
      </c>
      <c r="L736" s="162"/>
      <c r="M736" s="163"/>
      <c r="N736" s="162"/>
      <c r="O736" s="164"/>
      <c r="P736" s="205" t="e">
        <f>#REF!</f>
        <v>#REF!</v>
      </c>
      <c r="Q736" s="205">
        <v>0</v>
      </c>
      <c r="R736" s="284"/>
      <c r="S736" s="128"/>
      <c r="T736" s="129"/>
      <c r="U736" s="129"/>
      <c r="V736" s="129" t="s">
        <v>352</v>
      </c>
      <c r="W736" s="129" t="s">
        <v>352</v>
      </c>
      <c r="X736" s="129" t="s">
        <v>352</v>
      </c>
      <c r="Y736" s="129" t="s">
        <v>352</v>
      </c>
      <c r="Z736" s="3" t="e">
        <f t="shared" si="42"/>
        <v>#REF!</v>
      </c>
    </row>
    <row r="737" spans="1:26" s="15" customFormat="1" ht="14.25" customHeight="1">
      <c r="A737" s="24" t="s">
        <v>2444</v>
      </c>
      <c r="B737" s="161" t="s">
        <v>2531</v>
      </c>
      <c r="C737" s="94" t="s">
        <v>398</v>
      </c>
      <c r="D737" s="161">
        <v>2009</v>
      </c>
      <c r="E737" s="26" t="s">
        <v>2582</v>
      </c>
      <c r="F737" s="24" t="str">
        <f t="shared" si="41"/>
        <v>OB200929</v>
      </c>
      <c r="G737" s="267" t="s">
        <v>2554</v>
      </c>
      <c r="H737" s="213" t="s">
        <v>1109</v>
      </c>
      <c r="I737" s="161" t="e">
        <f>VLOOKUP(A737,#REF!,6,FALSE)</f>
        <v>#REF!</v>
      </c>
      <c r="J737" s="161" t="s">
        <v>2531</v>
      </c>
      <c r="K737" s="161">
        <v>2009</v>
      </c>
      <c r="L737" s="162"/>
      <c r="M737" s="163"/>
      <c r="N737" s="162"/>
      <c r="O737" s="164"/>
      <c r="P737" s="205" t="e">
        <f>#REF!</f>
        <v>#REF!</v>
      </c>
      <c r="Q737" s="205">
        <v>0</v>
      </c>
      <c r="R737" s="284">
        <v>12000</v>
      </c>
      <c r="S737" s="128"/>
      <c r="T737" s="129">
        <v>12000</v>
      </c>
      <c r="U737" s="129"/>
      <c r="V737" s="129" t="s">
        <v>352</v>
      </c>
      <c r="W737" s="129" t="s">
        <v>352</v>
      </c>
      <c r="X737" s="129" t="s">
        <v>352</v>
      </c>
      <c r="Y737" s="129" t="s">
        <v>352</v>
      </c>
      <c r="Z737" s="3" t="e">
        <f t="shared" si="42"/>
        <v>#REF!</v>
      </c>
    </row>
    <row r="738" spans="1:26" s="15" customFormat="1" ht="14.25" customHeight="1">
      <c r="A738" s="24" t="s">
        <v>2445</v>
      </c>
      <c r="B738" s="161" t="s">
        <v>2531</v>
      </c>
      <c r="C738" s="94" t="s">
        <v>398</v>
      </c>
      <c r="D738" s="161">
        <v>2009</v>
      </c>
      <c r="E738" s="26" t="s">
        <v>2583</v>
      </c>
      <c r="F738" s="24" t="str">
        <f t="shared" si="41"/>
        <v>OB200930</v>
      </c>
      <c r="G738" s="267" t="s">
        <v>2555</v>
      </c>
      <c r="H738" s="213" t="s">
        <v>596</v>
      </c>
      <c r="I738" s="161" t="e">
        <f>VLOOKUP(A738,#REF!,6,FALSE)</f>
        <v>#REF!</v>
      </c>
      <c r="J738" s="161" t="s">
        <v>2531</v>
      </c>
      <c r="K738" s="161">
        <v>2009</v>
      </c>
      <c r="L738" s="162"/>
      <c r="M738" s="163"/>
      <c r="N738" s="162"/>
      <c r="O738" s="164"/>
      <c r="P738" s="205" t="e">
        <f>#REF!</f>
        <v>#REF!</v>
      </c>
      <c r="Q738" s="205">
        <v>0</v>
      </c>
      <c r="R738" s="284"/>
      <c r="S738" s="128"/>
      <c r="T738" s="129">
        <v>12000</v>
      </c>
      <c r="U738" s="129"/>
      <c r="V738" s="129" t="s">
        <v>352</v>
      </c>
      <c r="W738" s="129" t="s">
        <v>352</v>
      </c>
      <c r="X738" s="129" t="s">
        <v>352</v>
      </c>
      <c r="Y738" s="129" t="s">
        <v>352</v>
      </c>
      <c r="Z738" s="3" t="e">
        <f t="shared" si="42"/>
        <v>#REF!</v>
      </c>
    </row>
    <row r="739" spans="1:26" s="15" customFormat="1" ht="14.25" customHeight="1">
      <c r="A739" s="24" t="s">
        <v>2446</v>
      </c>
      <c r="B739" s="161" t="s">
        <v>2531</v>
      </c>
      <c r="C739" s="94" t="s">
        <v>398</v>
      </c>
      <c r="D739" s="161">
        <v>2009</v>
      </c>
      <c r="E739" s="26" t="s">
        <v>2584</v>
      </c>
      <c r="F739" s="24" t="str">
        <f t="shared" si="41"/>
        <v>OB200931</v>
      </c>
      <c r="G739" s="267" t="s">
        <v>1896</v>
      </c>
      <c r="H739" s="213" t="s">
        <v>1527</v>
      </c>
      <c r="I739" s="161" t="e">
        <f>VLOOKUP(A739,#REF!,6,FALSE)</f>
        <v>#REF!</v>
      </c>
      <c r="J739" s="161" t="s">
        <v>2531</v>
      </c>
      <c r="K739" s="161">
        <v>2009</v>
      </c>
      <c r="L739" s="162"/>
      <c r="M739" s="163"/>
      <c r="N739" s="162"/>
      <c r="O739" s="164"/>
      <c r="P739" s="205" t="e">
        <f>#REF!</f>
        <v>#REF!</v>
      </c>
      <c r="Q739" s="205">
        <v>0</v>
      </c>
      <c r="R739" s="284"/>
      <c r="S739" s="128"/>
      <c r="T739" s="129">
        <v>12000</v>
      </c>
      <c r="U739" s="129"/>
      <c r="V739" s="129" t="s">
        <v>352</v>
      </c>
      <c r="W739" s="129" t="s">
        <v>352</v>
      </c>
      <c r="X739" s="129" t="s">
        <v>352</v>
      </c>
      <c r="Y739" s="129" t="s">
        <v>352</v>
      </c>
      <c r="Z739" s="3" t="e">
        <f t="shared" si="42"/>
        <v>#REF!</v>
      </c>
    </row>
    <row r="740" spans="1:26" s="15" customFormat="1" ht="14.25" customHeight="1">
      <c r="A740" s="24" t="s">
        <v>2447</v>
      </c>
      <c r="B740" s="161" t="s">
        <v>2531</v>
      </c>
      <c r="C740" s="94" t="s">
        <v>398</v>
      </c>
      <c r="D740" s="161">
        <v>2009</v>
      </c>
      <c r="E740" s="26" t="s">
        <v>2585</v>
      </c>
      <c r="F740" s="24" t="str">
        <f t="shared" si="41"/>
        <v>OB200932</v>
      </c>
      <c r="G740" s="267" t="s">
        <v>3522</v>
      </c>
      <c r="H740" s="213" t="s">
        <v>744</v>
      </c>
      <c r="I740" s="161" t="e">
        <f>VLOOKUP(A740,#REF!,6,FALSE)</f>
        <v>#REF!</v>
      </c>
      <c r="J740" s="161" t="s">
        <v>2531</v>
      </c>
      <c r="K740" s="161">
        <v>2009</v>
      </c>
      <c r="L740" s="162"/>
      <c r="M740" s="163"/>
      <c r="N740" s="162"/>
      <c r="O740" s="164"/>
      <c r="P740" s="205" t="e">
        <f>#REF!</f>
        <v>#REF!</v>
      </c>
      <c r="Q740" s="205">
        <v>0</v>
      </c>
      <c r="R740" s="284">
        <v>12000</v>
      </c>
      <c r="S740" s="128"/>
      <c r="T740" s="129">
        <v>12000</v>
      </c>
      <c r="U740" s="129"/>
      <c r="V740" s="129" t="s">
        <v>352</v>
      </c>
      <c r="W740" s="129" t="s">
        <v>352</v>
      </c>
      <c r="X740" s="129" t="s">
        <v>352</v>
      </c>
      <c r="Y740" s="129" t="s">
        <v>352</v>
      </c>
      <c r="Z740" s="3" t="e">
        <f t="shared" si="42"/>
        <v>#REF!</v>
      </c>
    </row>
    <row r="741" spans="1:26" s="15" customFormat="1" ht="14.25" customHeight="1">
      <c r="A741" s="24" t="s">
        <v>2448</v>
      </c>
      <c r="B741" s="161" t="s">
        <v>2531</v>
      </c>
      <c r="C741" s="94" t="s">
        <v>398</v>
      </c>
      <c r="D741" s="161">
        <v>2009</v>
      </c>
      <c r="E741" s="26" t="s">
        <v>2586</v>
      </c>
      <c r="F741" s="24" t="str">
        <f t="shared" si="41"/>
        <v>OB200933</v>
      </c>
      <c r="G741" s="267" t="s">
        <v>3523</v>
      </c>
      <c r="H741" s="213" t="s">
        <v>685</v>
      </c>
      <c r="I741" s="161" t="e">
        <f>VLOOKUP(A741,#REF!,6,FALSE)</f>
        <v>#REF!</v>
      </c>
      <c r="J741" s="161" t="s">
        <v>2531</v>
      </c>
      <c r="K741" s="161">
        <v>2009</v>
      </c>
      <c r="L741" s="162"/>
      <c r="M741" s="163"/>
      <c r="N741" s="162"/>
      <c r="O741" s="164"/>
      <c r="P741" s="205" t="e">
        <f>#REF!</f>
        <v>#REF!</v>
      </c>
      <c r="Q741" s="205">
        <v>0</v>
      </c>
      <c r="R741" s="284"/>
      <c r="S741" s="128">
        <v>12000</v>
      </c>
      <c r="T741" s="129">
        <v>12000</v>
      </c>
      <c r="U741" s="129"/>
      <c r="V741" s="129" t="s">
        <v>352</v>
      </c>
      <c r="W741" s="129" t="s">
        <v>352</v>
      </c>
      <c r="X741" s="129" t="s">
        <v>352</v>
      </c>
      <c r="Y741" s="129" t="s">
        <v>352</v>
      </c>
      <c r="Z741" s="3" t="e">
        <f t="shared" si="42"/>
        <v>#REF!</v>
      </c>
    </row>
    <row r="742" spans="1:26" s="15" customFormat="1" ht="14.25" customHeight="1">
      <c r="A742" s="24" t="s">
        <v>2449</v>
      </c>
      <c r="B742" s="161" t="s">
        <v>2531</v>
      </c>
      <c r="C742" s="94" t="s">
        <v>398</v>
      </c>
      <c r="D742" s="161">
        <v>2009</v>
      </c>
      <c r="E742" s="26" t="s">
        <v>2587</v>
      </c>
      <c r="F742" s="24" t="str">
        <f t="shared" si="41"/>
        <v>OB200934</v>
      </c>
      <c r="G742" s="363" t="s">
        <v>1897</v>
      </c>
      <c r="H742" s="364" t="s">
        <v>686</v>
      </c>
      <c r="I742" s="161" t="e">
        <f>VLOOKUP(A742,#REF!,6,FALSE)</f>
        <v>#REF!</v>
      </c>
      <c r="J742" s="161" t="s">
        <v>2531</v>
      </c>
      <c r="K742" s="161">
        <v>2009</v>
      </c>
      <c r="L742" s="162"/>
      <c r="M742" s="163"/>
      <c r="N742" s="162"/>
      <c r="O742" s="164"/>
      <c r="P742" s="205" t="e">
        <f>#REF!</f>
        <v>#REF!</v>
      </c>
      <c r="Q742" s="205">
        <v>12000</v>
      </c>
      <c r="R742" s="284">
        <v>12000</v>
      </c>
      <c r="S742" s="128"/>
      <c r="T742" s="129">
        <v>12000</v>
      </c>
      <c r="U742" s="129"/>
      <c r="V742" s="129" t="s">
        <v>352</v>
      </c>
      <c r="W742" s="129" t="s">
        <v>352</v>
      </c>
      <c r="X742" s="129" t="s">
        <v>352</v>
      </c>
      <c r="Y742" s="129" t="s">
        <v>352</v>
      </c>
      <c r="Z742" s="3" t="e">
        <f t="shared" si="42"/>
        <v>#REF!</v>
      </c>
    </row>
    <row r="743" spans="1:26" s="15" customFormat="1" ht="14.25" customHeight="1" thickBot="1">
      <c r="A743" s="24" t="s">
        <v>2450</v>
      </c>
      <c r="B743" s="161" t="s">
        <v>2531</v>
      </c>
      <c r="C743" s="94" t="s">
        <v>398</v>
      </c>
      <c r="D743" s="161">
        <v>2009</v>
      </c>
      <c r="E743" s="26" t="s">
        <v>2588</v>
      </c>
      <c r="F743" s="24" t="str">
        <f t="shared" si="41"/>
        <v>OB200935</v>
      </c>
      <c r="G743" s="267" t="s">
        <v>3524</v>
      </c>
      <c r="H743" s="213" t="s">
        <v>3525</v>
      </c>
      <c r="I743" s="161" t="e">
        <f>VLOOKUP(A743,#REF!,6,FALSE)</f>
        <v>#REF!</v>
      </c>
      <c r="J743" s="161" t="s">
        <v>2531</v>
      </c>
      <c r="K743" s="161">
        <v>2009</v>
      </c>
      <c r="L743" s="162"/>
      <c r="M743" s="163"/>
      <c r="N743" s="162"/>
      <c r="O743" s="164"/>
      <c r="P743" s="205" t="e">
        <f>#REF!</f>
        <v>#REF!</v>
      </c>
      <c r="Q743" s="205">
        <v>0</v>
      </c>
      <c r="R743" s="298"/>
      <c r="S743" s="128"/>
      <c r="T743" s="129">
        <v>12000</v>
      </c>
      <c r="U743" s="129"/>
      <c r="V743" s="129" t="s">
        <v>352</v>
      </c>
      <c r="W743" s="129" t="s">
        <v>352</v>
      </c>
      <c r="X743" s="129" t="s">
        <v>352</v>
      </c>
      <c r="Y743" s="129" t="s">
        <v>352</v>
      </c>
      <c r="Z743" s="3" t="e">
        <f t="shared" si="42"/>
        <v>#REF!</v>
      </c>
    </row>
    <row r="744" spans="1:26" s="15" customFormat="1" ht="14.25" customHeight="1" thickTop="1">
      <c r="A744" s="8"/>
      <c r="B744" s="8"/>
      <c r="C744" s="8"/>
      <c r="D744" s="8"/>
      <c r="E744" s="374"/>
      <c r="F744" s="8"/>
      <c r="G744" s="168">
        <f>COUNTA(G709:G743)</f>
        <v>35</v>
      </c>
      <c r="H744" s="168"/>
      <c r="I744" s="161"/>
      <c r="J744" s="170"/>
      <c r="K744" s="170"/>
      <c r="L744" s="171">
        <f>COUNTA(L709:L743)</f>
        <v>0</v>
      </c>
      <c r="M744" s="336">
        <f>COUNTA(M709:M743)</f>
        <v>0</v>
      </c>
      <c r="N744" s="272">
        <f>COUNTA(N709:N743)</f>
        <v>0</v>
      </c>
      <c r="O744" s="273"/>
      <c r="P744" s="366"/>
      <c r="Q744" s="366"/>
      <c r="R744" s="165"/>
      <c r="S744" s="129"/>
      <c r="T744" s="129"/>
      <c r="U744" s="207"/>
      <c r="V744" s="207"/>
      <c r="W744" s="207"/>
      <c r="X744" s="207"/>
      <c r="Y744" s="207"/>
      <c r="Z744" s="3"/>
    </row>
    <row r="745" spans="1:26" s="15" customFormat="1" ht="14.25" customHeight="1">
      <c r="A745" s="16"/>
      <c r="B745" s="16"/>
      <c r="C745" s="16"/>
      <c r="D745" s="16"/>
      <c r="E745" s="375"/>
      <c r="F745" s="16"/>
      <c r="G745" s="179"/>
      <c r="H745" s="179"/>
      <c r="I745" s="161"/>
      <c r="J745" s="179"/>
      <c r="K745" s="179"/>
      <c r="L745" s="179"/>
      <c r="M745" s="173">
        <f>COUNTA(G709:G743)-COUNTA(L709:L743)</f>
        <v>35</v>
      </c>
      <c r="N745" s="172"/>
      <c r="O745" s="321"/>
      <c r="P745" s="322">
        <f>COUNTIF(P709:P743,12000)</f>
        <v>0</v>
      </c>
      <c r="Q745" s="322">
        <v>4</v>
      </c>
      <c r="R745" s="176">
        <v>18</v>
      </c>
      <c r="S745" s="141">
        <v>1</v>
      </c>
      <c r="T745" s="141">
        <f>COUNTA(T709:T743)</f>
        <v>33</v>
      </c>
      <c r="U745" s="142"/>
      <c r="V745" s="142"/>
      <c r="W745" s="142"/>
      <c r="X745" s="142"/>
      <c r="Y745" s="142"/>
      <c r="Z745" s="3"/>
    </row>
    <row r="746" spans="1:26" s="15" customFormat="1" ht="14.25" customHeight="1">
      <c r="A746" s="16"/>
      <c r="B746" s="16"/>
      <c r="C746" s="16"/>
      <c r="D746" s="16"/>
      <c r="E746" s="375"/>
      <c r="F746" s="16"/>
      <c r="G746" s="177"/>
      <c r="H746" s="177"/>
      <c r="I746" s="161"/>
      <c r="J746" s="179"/>
      <c r="K746" s="179"/>
      <c r="L746" s="180"/>
      <c r="M746" s="166" t="s">
        <v>2805</v>
      </c>
      <c r="N746" s="167"/>
      <c r="O746" s="323"/>
      <c r="P746" s="324" t="e">
        <f>SUM(P709:P743)</f>
        <v>#REF!</v>
      </c>
      <c r="Q746" s="324">
        <v>48000</v>
      </c>
      <c r="R746" s="128">
        <v>216000</v>
      </c>
      <c r="S746" s="129">
        <v>12000</v>
      </c>
      <c r="T746" s="129">
        <f>SUM(T709:T743)</f>
        <v>396000</v>
      </c>
      <c r="U746" s="142"/>
      <c r="V746" s="142"/>
      <c r="W746" s="142"/>
      <c r="X746" s="142"/>
      <c r="Y746" s="142"/>
      <c r="Z746" s="3"/>
    </row>
    <row r="747" spans="1:26" s="15" customFormat="1" ht="14.25" customHeight="1">
      <c r="A747" s="16"/>
      <c r="B747" s="16"/>
      <c r="C747" s="16"/>
      <c r="D747" s="16"/>
      <c r="E747" s="375"/>
      <c r="F747" s="16"/>
      <c r="G747" s="177"/>
      <c r="H747" s="177"/>
      <c r="I747" s="161"/>
      <c r="J747" s="179"/>
      <c r="K747" s="179"/>
      <c r="L747" s="180"/>
      <c r="M747" s="166" t="s">
        <v>2806</v>
      </c>
      <c r="N747" s="167"/>
      <c r="O747" s="323"/>
      <c r="P747" s="324">
        <f>$M745*12000</f>
        <v>420000</v>
      </c>
      <c r="Q747" s="324">
        <v>420000</v>
      </c>
      <c r="R747" s="128">
        <v>420000</v>
      </c>
      <c r="S747" s="129">
        <v>420000</v>
      </c>
      <c r="T747" s="129">
        <f>$M745*12000</f>
        <v>420000</v>
      </c>
      <c r="U747" s="142"/>
      <c r="V747" s="142"/>
      <c r="W747" s="142"/>
      <c r="X747" s="142"/>
      <c r="Y747" s="142"/>
      <c r="Z747" s="3"/>
    </row>
    <row r="748" spans="1:26" s="15" customFormat="1" ht="14.25" customHeight="1">
      <c r="A748" s="16"/>
      <c r="B748" s="16"/>
      <c r="C748" s="16"/>
      <c r="D748" s="16"/>
      <c r="E748" s="375"/>
      <c r="F748" s="16"/>
      <c r="G748" s="177"/>
      <c r="H748" s="177"/>
      <c r="I748" s="161"/>
      <c r="J748" s="179"/>
      <c r="K748" s="179"/>
      <c r="L748" s="180"/>
      <c r="M748" s="183" t="s">
        <v>3209</v>
      </c>
      <c r="N748" s="182"/>
      <c r="O748" s="325"/>
      <c r="P748" s="326" t="e">
        <f>P746-P747</f>
        <v>#REF!</v>
      </c>
      <c r="Q748" s="326">
        <v>-372000</v>
      </c>
      <c r="R748" s="128">
        <v>-204000</v>
      </c>
      <c r="S748" s="129">
        <v>-408000</v>
      </c>
      <c r="T748" s="129">
        <f>T746-T747</f>
        <v>-24000</v>
      </c>
      <c r="U748" s="142"/>
      <c r="V748" s="142"/>
      <c r="W748" s="142"/>
      <c r="X748" s="142"/>
      <c r="Y748" s="142"/>
      <c r="Z748" s="3"/>
    </row>
    <row r="749" spans="1:26" s="15" customFormat="1" ht="14.25" customHeight="1">
      <c r="A749" s="16"/>
      <c r="B749" s="16"/>
      <c r="C749" s="16"/>
      <c r="D749" s="16"/>
      <c r="E749" s="375"/>
      <c r="F749" s="16"/>
      <c r="G749" s="177"/>
      <c r="H749" s="177"/>
      <c r="I749" s="161"/>
      <c r="J749" s="179"/>
      <c r="K749" s="179"/>
      <c r="L749" s="180"/>
      <c r="M749" s="186" t="s">
        <v>3210</v>
      </c>
      <c r="N749" s="185"/>
      <c r="O749" s="327"/>
      <c r="P749" s="328">
        <f>P745/$M745</f>
        <v>0</v>
      </c>
      <c r="Q749" s="328">
        <v>0.11428571428571428</v>
      </c>
      <c r="R749" s="189">
        <v>0.5142857142857142</v>
      </c>
      <c r="S749" s="156">
        <v>0.02857142857142857</v>
      </c>
      <c r="T749" s="156">
        <f>T745/$M745</f>
        <v>0.9428571428571428</v>
      </c>
      <c r="U749" s="142"/>
      <c r="V749" s="142"/>
      <c r="W749" s="142"/>
      <c r="X749" s="142"/>
      <c r="Y749" s="142"/>
      <c r="Z749" s="3"/>
    </row>
    <row r="750" spans="1:26" s="15" customFormat="1" ht="14.25" customHeight="1">
      <c r="A750" s="16"/>
      <c r="B750" s="16"/>
      <c r="C750" s="16"/>
      <c r="D750" s="16"/>
      <c r="E750" s="375"/>
      <c r="F750" s="16"/>
      <c r="G750" s="17"/>
      <c r="H750" s="17"/>
      <c r="I750" s="161"/>
      <c r="L750" s="18"/>
      <c r="M750" s="18"/>
      <c r="N750" s="211"/>
      <c r="O750" s="376"/>
      <c r="P750" s="407"/>
      <c r="Q750" s="407"/>
      <c r="R750" s="237"/>
      <c r="S750" s="237"/>
      <c r="T750" s="237"/>
      <c r="U750" s="237"/>
      <c r="V750" s="237"/>
      <c r="W750" s="237"/>
      <c r="X750" s="237"/>
      <c r="Y750" s="237"/>
      <c r="Z750" s="3"/>
    </row>
    <row r="751" spans="1:26" s="15" customFormat="1" ht="14.25" customHeight="1">
      <c r="A751" s="24" t="s">
        <v>2451</v>
      </c>
      <c r="B751" s="161" t="s">
        <v>13</v>
      </c>
      <c r="C751" s="94" t="s">
        <v>398</v>
      </c>
      <c r="D751" s="161">
        <v>2010</v>
      </c>
      <c r="E751" s="26" t="s">
        <v>1545</v>
      </c>
      <c r="F751" s="24" t="str">
        <f aca="true" t="shared" si="43" ref="F751:F781">CONCATENATE(C751,D751,E751)</f>
        <v>OB201001</v>
      </c>
      <c r="G751" s="267" t="s">
        <v>12</v>
      </c>
      <c r="H751" s="213" t="s">
        <v>2906</v>
      </c>
      <c r="I751" s="161" t="e">
        <f>VLOOKUP(A751,#REF!,6,FALSE)</f>
        <v>#REF!</v>
      </c>
      <c r="J751" s="161" t="s">
        <v>13</v>
      </c>
      <c r="K751" s="161">
        <v>2010</v>
      </c>
      <c r="L751" s="162"/>
      <c r="M751" s="163"/>
      <c r="N751" s="162"/>
      <c r="O751" s="164"/>
      <c r="P751" s="399" t="e">
        <f>#REF!</f>
        <v>#REF!</v>
      </c>
      <c r="Q751" s="399">
        <v>12000</v>
      </c>
      <c r="R751" s="269"/>
      <c r="S751" s="128">
        <v>12000</v>
      </c>
      <c r="T751" s="129" t="s">
        <v>352</v>
      </c>
      <c r="U751" s="129" t="s">
        <v>352</v>
      </c>
      <c r="V751" s="129" t="s">
        <v>352</v>
      </c>
      <c r="W751" s="129" t="s">
        <v>352</v>
      </c>
      <c r="X751" s="129" t="s">
        <v>352</v>
      </c>
      <c r="Y751" s="129" t="s">
        <v>352</v>
      </c>
      <c r="Z751" s="3" t="e">
        <f aca="true" t="shared" si="44" ref="Z751:Z781">IF(P751,12000)</f>
        <v>#REF!</v>
      </c>
    </row>
    <row r="752" spans="1:26" s="15" customFormat="1" ht="14.25" customHeight="1">
      <c r="A752" s="24" t="s">
        <v>2452</v>
      </c>
      <c r="B752" s="161" t="s">
        <v>13</v>
      </c>
      <c r="C752" s="94" t="s">
        <v>398</v>
      </c>
      <c r="D752" s="161">
        <v>2010</v>
      </c>
      <c r="E752" s="26" t="s">
        <v>2262</v>
      </c>
      <c r="F752" s="24" t="str">
        <f t="shared" si="43"/>
        <v>OB201002</v>
      </c>
      <c r="G752" s="267" t="s">
        <v>3526</v>
      </c>
      <c r="H752" s="213" t="s">
        <v>1518</v>
      </c>
      <c r="I752" s="161" t="e">
        <f>VLOOKUP(A752,#REF!,6,FALSE)</f>
        <v>#REF!</v>
      </c>
      <c r="J752" s="161" t="s">
        <v>13</v>
      </c>
      <c r="K752" s="161">
        <v>2010</v>
      </c>
      <c r="L752" s="162"/>
      <c r="M752" s="163"/>
      <c r="N752" s="162"/>
      <c r="O752" s="164"/>
      <c r="P752" s="399" t="e">
        <f>#REF!</f>
        <v>#REF!</v>
      </c>
      <c r="Q752" s="399">
        <v>0</v>
      </c>
      <c r="R752" s="284"/>
      <c r="S752" s="128">
        <v>12000</v>
      </c>
      <c r="T752" s="129"/>
      <c r="U752" s="129"/>
      <c r="V752" s="129" t="s">
        <v>352</v>
      </c>
      <c r="W752" s="129" t="s">
        <v>352</v>
      </c>
      <c r="X752" s="129" t="s">
        <v>352</v>
      </c>
      <c r="Y752" s="129" t="s">
        <v>352</v>
      </c>
      <c r="Z752" s="3" t="e">
        <f t="shared" si="44"/>
        <v>#REF!</v>
      </c>
    </row>
    <row r="753" spans="1:26" s="15" customFormat="1" ht="14.25" customHeight="1">
      <c r="A753" s="24" t="s">
        <v>2453</v>
      </c>
      <c r="B753" s="161" t="s">
        <v>13</v>
      </c>
      <c r="C753" s="94" t="s">
        <v>398</v>
      </c>
      <c r="D753" s="161">
        <v>2010</v>
      </c>
      <c r="E753" s="26" t="s">
        <v>2264</v>
      </c>
      <c r="F753" s="24" t="str">
        <f t="shared" si="43"/>
        <v>OB201003</v>
      </c>
      <c r="G753" s="267" t="s">
        <v>404</v>
      </c>
      <c r="H753" s="213" t="s">
        <v>405</v>
      </c>
      <c r="I753" s="161" t="e">
        <f>VLOOKUP(A753,#REF!,6,FALSE)</f>
        <v>#REF!</v>
      </c>
      <c r="J753" s="161" t="s">
        <v>13</v>
      </c>
      <c r="K753" s="161">
        <v>2010</v>
      </c>
      <c r="L753" s="162"/>
      <c r="M753" s="163"/>
      <c r="N753" s="162"/>
      <c r="O753" s="164"/>
      <c r="P753" s="399" t="e">
        <f>#REF!</f>
        <v>#REF!</v>
      </c>
      <c r="Q753" s="399">
        <v>0</v>
      </c>
      <c r="R753" s="284"/>
      <c r="S753" s="128">
        <v>12000</v>
      </c>
      <c r="T753" s="129" t="s">
        <v>352</v>
      </c>
      <c r="U753" s="129" t="s">
        <v>352</v>
      </c>
      <c r="V753" s="129" t="s">
        <v>352</v>
      </c>
      <c r="W753" s="129" t="s">
        <v>352</v>
      </c>
      <c r="X753" s="129" t="s">
        <v>352</v>
      </c>
      <c r="Y753" s="129" t="s">
        <v>352</v>
      </c>
      <c r="Z753" s="3" t="e">
        <f t="shared" si="44"/>
        <v>#REF!</v>
      </c>
    </row>
    <row r="754" spans="1:26" ht="14.25" customHeight="1">
      <c r="A754" s="24" t="s">
        <v>2501</v>
      </c>
      <c r="B754" s="161" t="s">
        <v>13</v>
      </c>
      <c r="C754" s="94" t="s">
        <v>398</v>
      </c>
      <c r="D754" s="161">
        <v>2010</v>
      </c>
      <c r="E754" s="26" t="s">
        <v>2266</v>
      </c>
      <c r="F754" s="24" t="str">
        <f t="shared" si="43"/>
        <v>OB201004</v>
      </c>
      <c r="G754" s="267" t="s">
        <v>3527</v>
      </c>
      <c r="H754" s="213" t="s">
        <v>1163</v>
      </c>
      <c r="I754" s="161" t="e">
        <f>VLOOKUP(A754,#REF!,6,FALSE)</f>
        <v>#REF!</v>
      </c>
      <c r="J754" s="161" t="s">
        <v>1899</v>
      </c>
      <c r="K754" s="161">
        <v>2010</v>
      </c>
      <c r="L754" s="162"/>
      <c r="M754" s="163"/>
      <c r="N754" s="162"/>
      <c r="O754" s="164"/>
      <c r="P754" s="399" t="e">
        <f>#REF!</f>
        <v>#REF!</v>
      </c>
      <c r="Q754" s="399">
        <v>0</v>
      </c>
      <c r="R754" s="284"/>
      <c r="S754" s="128">
        <v>12000</v>
      </c>
      <c r="T754" s="129" t="s">
        <v>352</v>
      </c>
      <c r="U754" s="129" t="s">
        <v>352</v>
      </c>
      <c r="V754" s="129" t="s">
        <v>352</v>
      </c>
      <c r="W754" s="129" t="s">
        <v>352</v>
      </c>
      <c r="X754" s="129" t="s">
        <v>352</v>
      </c>
      <c r="Y754" s="129" t="s">
        <v>352</v>
      </c>
      <c r="Z754" s="3" t="e">
        <f t="shared" si="44"/>
        <v>#REF!</v>
      </c>
    </row>
    <row r="755" spans="1:26" s="15" customFormat="1" ht="14.25" customHeight="1">
      <c r="A755" s="24" t="s">
        <v>2502</v>
      </c>
      <c r="B755" s="161" t="s">
        <v>13</v>
      </c>
      <c r="C755" s="94" t="s">
        <v>398</v>
      </c>
      <c r="D755" s="161">
        <v>2010</v>
      </c>
      <c r="E755" s="26" t="s">
        <v>2268</v>
      </c>
      <c r="F755" s="24" t="str">
        <f t="shared" si="43"/>
        <v>OB201005</v>
      </c>
      <c r="G755" s="267" t="s">
        <v>3528</v>
      </c>
      <c r="H755" s="213" t="s">
        <v>1538</v>
      </c>
      <c r="I755" s="161" t="e">
        <f>VLOOKUP(A755,#REF!,6,FALSE)</f>
        <v>#REF!</v>
      </c>
      <c r="J755" s="161" t="s">
        <v>13</v>
      </c>
      <c r="K755" s="161">
        <v>2010</v>
      </c>
      <c r="L755" s="162"/>
      <c r="M755" s="163"/>
      <c r="N755" s="162"/>
      <c r="O755" s="164"/>
      <c r="P755" s="399" t="e">
        <f>#REF!</f>
        <v>#REF!</v>
      </c>
      <c r="Q755" s="399">
        <v>0</v>
      </c>
      <c r="R755" s="284"/>
      <c r="S755" s="128">
        <v>12000</v>
      </c>
      <c r="T755" s="129"/>
      <c r="U755" s="129"/>
      <c r="V755" s="129" t="s">
        <v>352</v>
      </c>
      <c r="W755" s="129" t="s">
        <v>352</v>
      </c>
      <c r="X755" s="129" t="s">
        <v>352</v>
      </c>
      <c r="Y755" s="129" t="s">
        <v>352</v>
      </c>
      <c r="Z755" s="3" t="e">
        <f t="shared" si="44"/>
        <v>#REF!</v>
      </c>
    </row>
    <row r="756" spans="1:26" s="15" customFormat="1" ht="14.25" customHeight="1">
      <c r="A756" s="24" t="s">
        <v>2454</v>
      </c>
      <c r="B756" s="161" t="s">
        <v>13</v>
      </c>
      <c r="C756" s="94" t="s">
        <v>398</v>
      </c>
      <c r="D756" s="161">
        <v>2010</v>
      </c>
      <c r="E756" s="26" t="s">
        <v>2270</v>
      </c>
      <c r="F756" s="24" t="str">
        <f t="shared" si="43"/>
        <v>OB201006</v>
      </c>
      <c r="G756" s="267" t="s">
        <v>14</v>
      </c>
      <c r="H756" s="213" t="s">
        <v>646</v>
      </c>
      <c r="I756" s="161" t="e">
        <f>VLOOKUP(A756,#REF!,6,FALSE)</f>
        <v>#REF!</v>
      </c>
      <c r="J756" s="161" t="s">
        <v>13</v>
      </c>
      <c r="K756" s="161">
        <v>2010</v>
      </c>
      <c r="L756" s="162"/>
      <c r="M756" s="163"/>
      <c r="N756" s="162"/>
      <c r="O756" s="164"/>
      <c r="P756" s="399" t="e">
        <f>#REF!</f>
        <v>#REF!</v>
      </c>
      <c r="Q756" s="399">
        <v>0</v>
      </c>
      <c r="R756" s="284"/>
      <c r="S756" s="128">
        <v>12000</v>
      </c>
      <c r="T756" s="129" t="s">
        <v>352</v>
      </c>
      <c r="U756" s="129" t="s">
        <v>352</v>
      </c>
      <c r="V756" s="129" t="s">
        <v>352</v>
      </c>
      <c r="W756" s="129" t="s">
        <v>352</v>
      </c>
      <c r="X756" s="129" t="s">
        <v>352</v>
      </c>
      <c r="Y756" s="129" t="s">
        <v>352</v>
      </c>
      <c r="Z756" s="3" t="e">
        <f t="shared" si="44"/>
        <v>#REF!</v>
      </c>
    </row>
    <row r="757" spans="1:26" s="15" customFormat="1" ht="14.25" customHeight="1">
      <c r="A757" s="24" t="s">
        <v>2455</v>
      </c>
      <c r="B757" s="161" t="s">
        <v>13</v>
      </c>
      <c r="C757" s="94" t="s">
        <v>398</v>
      </c>
      <c r="D757" s="161">
        <v>2010</v>
      </c>
      <c r="E757" s="26" t="s">
        <v>2271</v>
      </c>
      <c r="F757" s="24" t="str">
        <f t="shared" si="43"/>
        <v>OB201007</v>
      </c>
      <c r="G757" s="267" t="s">
        <v>15</v>
      </c>
      <c r="H757" s="213" t="s">
        <v>3529</v>
      </c>
      <c r="I757" s="161" t="e">
        <f>VLOOKUP(A757,#REF!,6,FALSE)</f>
        <v>#REF!</v>
      </c>
      <c r="J757" s="161" t="s">
        <v>13</v>
      </c>
      <c r="K757" s="161">
        <v>2010</v>
      </c>
      <c r="L757" s="162"/>
      <c r="M757" s="163"/>
      <c r="N757" s="162"/>
      <c r="O757" s="164"/>
      <c r="P757" s="399" t="e">
        <f>#REF!</f>
        <v>#REF!</v>
      </c>
      <c r="Q757" s="399">
        <v>12000</v>
      </c>
      <c r="R757" s="284"/>
      <c r="S757" s="128">
        <v>12000</v>
      </c>
      <c r="T757" s="129" t="s">
        <v>352</v>
      </c>
      <c r="U757" s="129" t="s">
        <v>352</v>
      </c>
      <c r="V757" s="129" t="s">
        <v>352</v>
      </c>
      <c r="W757" s="129" t="s">
        <v>352</v>
      </c>
      <c r="X757" s="129" t="s">
        <v>352</v>
      </c>
      <c r="Y757" s="129" t="s">
        <v>352</v>
      </c>
      <c r="Z757" s="3" t="e">
        <f t="shared" si="44"/>
        <v>#REF!</v>
      </c>
    </row>
    <row r="758" spans="1:26" s="15" customFormat="1" ht="14.25" customHeight="1">
      <c r="A758" s="24" t="s">
        <v>2456</v>
      </c>
      <c r="B758" s="161" t="s">
        <v>13</v>
      </c>
      <c r="C758" s="94" t="s">
        <v>398</v>
      </c>
      <c r="D758" s="161">
        <v>2010</v>
      </c>
      <c r="E758" s="26" t="s">
        <v>2272</v>
      </c>
      <c r="F758" s="24" t="str">
        <f t="shared" si="43"/>
        <v>OB201008</v>
      </c>
      <c r="G758" s="267" t="s">
        <v>3530</v>
      </c>
      <c r="H758" s="213" t="s">
        <v>733</v>
      </c>
      <c r="I758" s="161" t="e">
        <f>VLOOKUP(A758,#REF!,6,FALSE)</f>
        <v>#REF!</v>
      </c>
      <c r="J758" s="161" t="s">
        <v>13</v>
      </c>
      <c r="K758" s="161">
        <v>2010</v>
      </c>
      <c r="L758" s="162"/>
      <c r="M758" s="163"/>
      <c r="N758" s="162"/>
      <c r="O758" s="164"/>
      <c r="P758" s="399" t="e">
        <f>#REF!</f>
        <v>#REF!</v>
      </c>
      <c r="Q758" s="399">
        <v>12000</v>
      </c>
      <c r="R758" s="284">
        <v>12000</v>
      </c>
      <c r="S758" s="128">
        <v>12000</v>
      </c>
      <c r="T758" s="129" t="s">
        <v>352</v>
      </c>
      <c r="U758" s="129" t="s">
        <v>352</v>
      </c>
      <c r="V758" s="129" t="s">
        <v>352</v>
      </c>
      <c r="W758" s="129" t="s">
        <v>352</v>
      </c>
      <c r="X758" s="129" t="s">
        <v>352</v>
      </c>
      <c r="Y758" s="129" t="s">
        <v>352</v>
      </c>
      <c r="Z758" s="3" t="e">
        <f t="shared" si="44"/>
        <v>#REF!</v>
      </c>
    </row>
    <row r="759" spans="1:26" s="15" customFormat="1" ht="14.25" customHeight="1">
      <c r="A759" s="24" t="s">
        <v>2457</v>
      </c>
      <c r="B759" s="161" t="s">
        <v>13</v>
      </c>
      <c r="C759" s="94" t="s">
        <v>398</v>
      </c>
      <c r="D759" s="161">
        <v>2010</v>
      </c>
      <c r="E759" s="26" t="s">
        <v>2273</v>
      </c>
      <c r="F759" s="24" t="str">
        <f t="shared" si="43"/>
        <v>OB201009</v>
      </c>
      <c r="G759" s="267" t="s">
        <v>16</v>
      </c>
      <c r="H759" s="213" t="s">
        <v>692</v>
      </c>
      <c r="I759" s="161" t="e">
        <f>VLOOKUP(A759,#REF!,6,FALSE)</f>
        <v>#REF!</v>
      </c>
      <c r="J759" s="161" t="s">
        <v>13</v>
      </c>
      <c r="K759" s="161">
        <v>2010</v>
      </c>
      <c r="L759" s="162"/>
      <c r="M759" s="163"/>
      <c r="N759" s="167" t="s">
        <v>45</v>
      </c>
      <c r="O759" s="192"/>
      <c r="P759" s="399" t="e">
        <f>#REF!</f>
        <v>#REF!</v>
      </c>
      <c r="Q759" s="399">
        <v>0</v>
      </c>
      <c r="R759" s="284">
        <v>12000</v>
      </c>
      <c r="S759" s="128">
        <v>12000</v>
      </c>
      <c r="T759" s="129" t="s">
        <v>352</v>
      </c>
      <c r="U759" s="129" t="s">
        <v>352</v>
      </c>
      <c r="V759" s="129" t="s">
        <v>352</v>
      </c>
      <c r="W759" s="129" t="s">
        <v>352</v>
      </c>
      <c r="X759" s="129" t="s">
        <v>352</v>
      </c>
      <c r="Y759" s="129" t="s">
        <v>352</v>
      </c>
      <c r="Z759" s="3" t="e">
        <f t="shared" si="44"/>
        <v>#REF!</v>
      </c>
    </row>
    <row r="760" spans="1:26" s="15" customFormat="1" ht="14.25" customHeight="1">
      <c r="A760" s="24" t="s">
        <v>2458</v>
      </c>
      <c r="B760" s="161" t="s">
        <v>13</v>
      </c>
      <c r="C760" s="94" t="s">
        <v>398</v>
      </c>
      <c r="D760" s="161">
        <v>2010</v>
      </c>
      <c r="E760" s="26" t="s">
        <v>2274</v>
      </c>
      <c r="F760" s="24" t="str">
        <f t="shared" si="43"/>
        <v>OB201010</v>
      </c>
      <c r="G760" s="267" t="s">
        <v>3531</v>
      </c>
      <c r="H760" s="213" t="s">
        <v>3532</v>
      </c>
      <c r="I760" s="161" t="e">
        <f>VLOOKUP(A760,#REF!,6,FALSE)</f>
        <v>#REF!</v>
      </c>
      <c r="J760" s="161" t="s">
        <v>13</v>
      </c>
      <c r="K760" s="161">
        <v>2010</v>
      </c>
      <c r="L760" s="162"/>
      <c r="M760" s="163"/>
      <c r="N760" s="162"/>
      <c r="O760" s="164"/>
      <c r="P760" s="399" t="e">
        <f>#REF!</f>
        <v>#REF!</v>
      </c>
      <c r="Q760" s="399">
        <v>0</v>
      </c>
      <c r="R760" s="284"/>
      <c r="S760" s="128">
        <v>12000</v>
      </c>
      <c r="T760" s="129" t="s">
        <v>352</v>
      </c>
      <c r="U760" s="129" t="s">
        <v>352</v>
      </c>
      <c r="V760" s="129" t="s">
        <v>352</v>
      </c>
      <c r="W760" s="129" t="s">
        <v>352</v>
      </c>
      <c r="X760" s="129" t="s">
        <v>352</v>
      </c>
      <c r="Y760" s="129" t="s">
        <v>352</v>
      </c>
      <c r="Z760" s="3" t="e">
        <f t="shared" si="44"/>
        <v>#REF!</v>
      </c>
    </row>
    <row r="761" spans="1:26" s="15" customFormat="1" ht="14.25" customHeight="1">
      <c r="A761" s="24" t="s">
        <v>2459</v>
      </c>
      <c r="B761" s="161" t="s">
        <v>13</v>
      </c>
      <c r="C761" s="94" t="s">
        <v>398</v>
      </c>
      <c r="D761" s="161">
        <v>2010</v>
      </c>
      <c r="E761" s="26" t="s">
        <v>2275</v>
      </c>
      <c r="F761" s="24" t="str">
        <f t="shared" si="43"/>
        <v>OB201011</v>
      </c>
      <c r="G761" s="267" t="s">
        <v>17</v>
      </c>
      <c r="H761" s="213" t="s">
        <v>3533</v>
      </c>
      <c r="I761" s="161" t="e">
        <f>VLOOKUP(A761,#REF!,6,FALSE)</f>
        <v>#REF!</v>
      </c>
      <c r="J761" s="161" t="s">
        <v>13</v>
      </c>
      <c r="K761" s="161">
        <v>2010</v>
      </c>
      <c r="L761" s="162"/>
      <c r="M761" s="163"/>
      <c r="N761" s="162"/>
      <c r="O761" s="164"/>
      <c r="P761" s="399" t="e">
        <f>#REF!</f>
        <v>#REF!</v>
      </c>
      <c r="Q761" s="399">
        <v>0</v>
      </c>
      <c r="R761" s="284"/>
      <c r="S761" s="128">
        <v>12000</v>
      </c>
      <c r="T761" s="129" t="s">
        <v>352</v>
      </c>
      <c r="U761" s="129" t="s">
        <v>352</v>
      </c>
      <c r="V761" s="129" t="s">
        <v>352</v>
      </c>
      <c r="W761" s="129" t="s">
        <v>352</v>
      </c>
      <c r="X761" s="129" t="s">
        <v>352</v>
      </c>
      <c r="Y761" s="129" t="s">
        <v>352</v>
      </c>
      <c r="Z761" s="3" t="e">
        <f t="shared" si="44"/>
        <v>#REF!</v>
      </c>
    </row>
    <row r="762" spans="1:26" s="15" customFormat="1" ht="14.25" customHeight="1">
      <c r="A762" s="24" t="s">
        <v>2460</v>
      </c>
      <c r="B762" s="161" t="s">
        <v>13</v>
      </c>
      <c r="C762" s="94" t="s">
        <v>398</v>
      </c>
      <c r="D762" s="161">
        <v>2010</v>
      </c>
      <c r="E762" s="26" t="s">
        <v>2276</v>
      </c>
      <c r="F762" s="24" t="str">
        <f t="shared" si="43"/>
        <v>OB201012</v>
      </c>
      <c r="G762" s="267" t="s">
        <v>3534</v>
      </c>
      <c r="H762" s="213" t="s">
        <v>1520</v>
      </c>
      <c r="I762" s="161" t="e">
        <f>VLOOKUP(A762,#REF!,6,FALSE)</f>
        <v>#REF!</v>
      </c>
      <c r="J762" s="161" t="s">
        <v>13</v>
      </c>
      <c r="K762" s="161">
        <v>2010</v>
      </c>
      <c r="L762" s="162"/>
      <c r="M762" s="163"/>
      <c r="N762" s="162"/>
      <c r="O762" s="164"/>
      <c r="P762" s="399" t="e">
        <f>#REF!</f>
        <v>#REF!</v>
      </c>
      <c r="Q762" s="399">
        <v>0</v>
      </c>
      <c r="R762" s="284"/>
      <c r="S762" s="128">
        <v>12000</v>
      </c>
      <c r="T762" s="129" t="s">
        <v>352</v>
      </c>
      <c r="U762" s="129" t="s">
        <v>352</v>
      </c>
      <c r="V762" s="129" t="s">
        <v>352</v>
      </c>
      <c r="W762" s="129" t="s">
        <v>352</v>
      </c>
      <c r="X762" s="129" t="s">
        <v>352</v>
      </c>
      <c r="Y762" s="129" t="s">
        <v>352</v>
      </c>
      <c r="Z762" s="3" t="e">
        <f t="shared" si="44"/>
        <v>#REF!</v>
      </c>
    </row>
    <row r="763" spans="1:26" s="15" customFormat="1" ht="14.25" customHeight="1">
      <c r="A763" s="24" t="s">
        <v>2461</v>
      </c>
      <c r="B763" s="161" t="s">
        <v>13</v>
      </c>
      <c r="C763" s="94" t="s">
        <v>398</v>
      </c>
      <c r="D763" s="161">
        <v>2010</v>
      </c>
      <c r="E763" s="26" t="s">
        <v>2277</v>
      </c>
      <c r="F763" s="24" t="str">
        <f t="shared" si="43"/>
        <v>OB201013</v>
      </c>
      <c r="G763" s="267" t="s">
        <v>794</v>
      </c>
      <c r="H763" s="213" t="s">
        <v>3474</v>
      </c>
      <c r="I763" s="161" t="e">
        <f>VLOOKUP(A763,#REF!,6,FALSE)</f>
        <v>#REF!</v>
      </c>
      <c r="J763" s="161" t="s">
        <v>13</v>
      </c>
      <c r="K763" s="161">
        <v>2010</v>
      </c>
      <c r="L763" s="162"/>
      <c r="M763" s="163"/>
      <c r="N763" s="162"/>
      <c r="O763" s="164"/>
      <c r="P763" s="399" t="e">
        <f>#REF!</f>
        <v>#REF!</v>
      </c>
      <c r="Q763" s="399">
        <v>0</v>
      </c>
      <c r="R763" s="284"/>
      <c r="S763" s="128">
        <v>12000</v>
      </c>
      <c r="T763" s="129" t="s">
        <v>352</v>
      </c>
      <c r="U763" s="129" t="s">
        <v>352</v>
      </c>
      <c r="V763" s="129" t="s">
        <v>352</v>
      </c>
      <c r="W763" s="129" t="s">
        <v>352</v>
      </c>
      <c r="X763" s="129" t="s">
        <v>352</v>
      </c>
      <c r="Y763" s="129" t="s">
        <v>352</v>
      </c>
      <c r="Z763" s="3" t="e">
        <f t="shared" si="44"/>
        <v>#REF!</v>
      </c>
    </row>
    <row r="764" spans="1:26" s="15" customFormat="1" ht="14.25" customHeight="1">
      <c r="A764" s="24" t="s">
        <v>2462</v>
      </c>
      <c r="B764" s="161" t="s">
        <v>13</v>
      </c>
      <c r="C764" s="94" t="s">
        <v>398</v>
      </c>
      <c r="D764" s="161">
        <v>2010</v>
      </c>
      <c r="E764" s="26" t="s">
        <v>2278</v>
      </c>
      <c r="F764" s="24" t="str">
        <f t="shared" si="43"/>
        <v>OB201014</v>
      </c>
      <c r="G764" s="267" t="s">
        <v>3535</v>
      </c>
      <c r="H764" s="213" t="s">
        <v>2914</v>
      </c>
      <c r="I764" s="161" t="e">
        <f>VLOOKUP(A764,#REF!,6,FALSE)</f>
        <v>#REF!</v>
      </c>
      <c r="J764" s="161" t="s">
        <v>13</v>
      </c>
      <c r="K764" s="161">
        <v>2010</v>
      </c>
      <c r="L764" s="162"/>
      <c r="M764" s="163"/>
      <c r="N764" s="162"/>
      <c r="O764" s="164"/>
      <c r="P764" s="399" t="e">
        <f>#REF!</f>
        <v>#REF!</v>
      </c>
      <c r="Q764" s="399">
        <v>12000</v>
      </c>
      <c r="R764" s="284"/>
      <c r="S764" s="128">
        <v>12000</v>
      </c>
      <c r="T764" s="129" t="s">
        <v>352</v>
      </c>
      <c r="U764" s="129" t="s">
        <v>352</v>
      </c>
      <c r="V764" s="129" t="s">
        <v>352</v>
      </c>
      <c r="W764" s="129" t="s">
        <v>352</v>
      </c>
      <c r="X764" s="129" t="s">
        <v>352</v>
      </c>
      <c r="Y764" s="129" t="s">
        <v>352</v>
      </c>
      <c r="Z764" s="3" t="e">
        <f t="shared" si="44"/>
        <v>#REF!</v>
      </c>
    </row>
    <row r="765" spans="1:26" s="15" customFormat="1" ht="14.25" customHeight="1">
      <c r="A765" s="24" t="s">
        <v>2463</v>
      </c>
      <c r="B765" s="161" t="s">
        <v>13</v>
      </c>
      <c r="C765" s="94" t="s">
        <v>398</v>
      </c>
      <c r="D765" s="161">
        <v>2010</v>
      </c>
      <c r="E765" s="26" t="s">
        <v>2279</v>
      </c>
      <c r="F765" s="24" t="str">
        <f t="shared" si="43"/>
        <v>OB201015</v>
      </c>
      <c r="G765" s="267" t="s">
        <v>3536</v>
      </c>
      <c r="H765" s="213" t="s">
        <v>3537</v>
      </c>
      <c r="I765" s="161" t="e">
        <f>VLOOKUP(A765,#REF!,6,FALSE)</f>
        <v>#REF!</v>
      </c>
      <c r="J765" s="161" t="s">
        <v>13</v>
      </c>
      <c r="K765" s="161">
        <v>2010</v>
      </c>
      <c r="L765" s="162"/>
      <c r="M765" s="163"/>
      <c r="N765" s="162"/>
      <c r="O765" s="164"/>
      <c r="P765" s="399" t="e">
        <f>#REF!</f>
        <v>#REF!</v>
      </c>
      <c r="Q765" s="399">
        <v>0</v>
      </c>
      <c r="R765" s="284"/>
      <c r="S765" s="128">
        <v>12000</v>
      </c>
      <c r="T765" s="129" t="s">
        <v>352</v>
      </c>
      <c r="U765" s="129" t="s">
        <v>352</v>
      </c>
      <c r="V765" s="129" t="s">
        <v>352</v>
      </c>
      <c r="W765" s="129" t="s">
        <v>352</v>
      </c>
      <c r="X765" s="129" t="s">
        <v>352</v>
      </c>
      <c r="Y765" s="129" t="s">
        <v>352</v>
      </c>
      <c r="Z765" s="3" t="e">
        <f t="shared" si="44"/>
        <v>#REF!</v>
      </c>
    </row>
    <row r="766" spans="1:26" s="15" customFormat="1" ht="14.25" customHeight="1">
      <c r="A766" s="24" t="s">
        <v>2464</v>
      </c>
      <c r="B766" s="161" t="s">
        <v>13</v>
      </c>
      <c r="C766" s="94" t="s">
        <v>398</v>
      </c>
      <c r="D766" s="161">
        <v>2010</v>
      </c>
      <c r="E766" s="26" t="s">
        <v>2280</v>
      </c>
      <c r="F766" s="24" t="str">
        <f t="shared" si="43"/>
        <v>OB201016</v>
      </c>
      <c r="G766" s="267" t="s">
        <v>3538</v>
      </c>
      <c r="H766" s="213" t="s">
        <v>3539</v>
      </c>
      <c r="I766" s="161" t="e">
        <f>VLOOKUP(A766,#REF!,6,FALSE)</f>
        <v>#REF!</v>
      </c>
      <c r="J766" s="161" t="s">
        <v>13</v>
      </c>
      <c r="K766" s="161">
        <v>2010</v>
      </c>
      <c r="L766" s="162"/>
      <c r="M766" s="163"/>
      <c r="N766" s="162"/>
      <c r="O766" s="164"/>
      <c r="P766" s="399" t="e">
        <f>#REF!</f>
        <v>#REF!</v>
      </c>
      <c r="Q766" s="399">
        <v>0</v>
      </c>
      <c r="R766" s="284"/>
      <c r="S766" s="128">
        <v>12000</v>
      </c>
      <c r="T766" s="129" t="s">
        <v>352</v>
      </c>
      <c r="U766" s="129" t="s">
        <v>352</v>
      </c>
      <c r="V766" s="129" t="s">
        <v>352</v>
      </c>
      <c r="W766" s="129" t="s">
        <v>352</v>
      </c>
      <c r="X766" s="129" t="s">
        <v>352</v>
      </c>
      <c r="Y766" s="129" t="s">
        <v>352</v>
      </c>
      <c r="Z766" s="3" t="e">
        <f t="shared" si="44"/>
        <v>#REF!</v>
      </c>
    </row>
    <row r="767" spans="1:26" s="15" customFormat="1" ht="14.25" customHeight="1">
      <c r="A767" s="24" t="s">
        <v>2465</v>
      </c>
      <c r="B767" s="161" t="s">
        <v>13</v>
      </c>
      <c r="C767" s="94" t="s">
        <v>398</v>
      </c>
      <c r="D767" s="161">
        <v>2010</v>
      </c>
      <c r="E767" s="26" t="s">
        <v>2281</v>
      </c>
      <c r="F767" s="24" t="str">
        <f t="shared" si="43"/>
        <v>OB201017</v>
      </c>
      <c r="G767" s="267" t="s">
        <v>3540</v>
      </c>
      <c r="H767" s="213" t="s">
        <v>599</v>
      </c>
      <c r="I767" s="161" t="e">
        <f>VLOOKUP(A767,#REF!,6,FALSE)</f>
        <v>#REF!</v>
      </c>
      <c r="J767" s="161" t="s">
        <v>13</v>
      </c>
      <c r="K767" s="161">
        <v>2010</v>
      </c>
      <c r="L767" s="162"/>
      <c r="M767" s="163"/>
      <c r="N767" s="162"/>
      <c r="O767" s="164"/>
      <c r="P767" s="399" t="e">
        <f>#REF!</f>
        <v>#REF!</v>
      </c>
      <c r="Q767" s="399">
        <v>12000</v>
      </c>
      <c r="R767" s="284"/>
      <c r="S767" s="128">
        <v>12000</v>
      </c>
      <c r="T767" s="129" t="s">
        <v>352</v>
      </c>
      <c r="U767" s="129" t="s">
        <v>352</v>
      </c>
      <c r="V767" s="129" t="s">
        <v>352</v>
      </c>
      <c r="W767" s="129" t="s">
        <v>352</v>
      </c>
      <c r="X767" s="129" t="s">
        <v>352</v>
      </c>
      <c r="Y767" s="129" t="s">
        <v>352</v>
      </c>
      <c r="Z767" s="3" t="e">
        <f t="shared" si="44"/>
        <v>#REF!</v>
      </c>
    </row>
    <row r="768" spans="1:26" s="15" customFormat="1" ht="14.25" customHeight="1">
      <c r="A768" s="24" t="s">
        <v>2466</v>
      </c>
      <c r="B768" s="161" t="s">
        <v>13</v>
      </c>
      <c r="C768" s="94" t="s">
        <v>398</v>
      </c>
      <c r="D768" s="161">
        <v>2010</v>
      </c>
      <c r="E768" s="26" t="s">
        <v>2282</v>
      </c>
      <c r="F768" s="24" t="str">
        <f t="shared" si="43"/>
        <v>OB201018</v>
      </c>
      <c r="G768" s="267" t="s">
        <v>3541</v>
      </c>
      <c r="H768" s="213" t="s">
        <v>1075</v>
      </c>
      <c r="I768" s="161" t="e">
        <f>VLOOKUP(A768,#REF!,6,FALSE)</f>
        <v>#REF!</v>
      </c>
      <c r="J768" s="161" t="s">
        <v>13</v>
      </c>
      <c r="K768" s="161">
        <v>2010</v>
      </c>
      <c r="L768" s="162"/>
      <c r="M768" s="163"/>
      <c r="N768" s="162"/>
      <c r="O768" s="164"/>
      <c r="P768" s="399" t="e">
        <f>#REF!</f>
        <v>#REF!</v>
      </c>
      <c r="Q768" s="399">
        <v>0</v>
      </c>
      <c r="R768" s="284"/>
      <c r="S768" s="128">
        <v>12000</v>
      </c>
      <c r="T768" s="129" t="s">
        <v>352</v>
      </c>
      <c r="U768" s="129" t="s">
        <v>352</v>
      </c>
      <c r="V768" s="129" t="s">
        <v>352</v>
      </c>
      <c r="W768" s="129" t="s">
        <v>352</v>
      </c>
      <c r="X768" s="129" t="s">
        <v>352</v>
      </c>
      <c r="Y768" s="129" t="s">
        <v>352</v>
      </c>
      <c r="Z768" s="3" t="e">
        <f t="shared" si="44"/>
        <v>#REF!</v>
      </c>
    </row>
    <row r="769" spans="1:26" s="15" customFormat="1" ht="14.25" customHeight="1">
      <c r="A769" s="24" t="s">
        <v>2467</v>
      </c>
      <c r="B769" s="161" t="s">
        <v>13</v>
      </c>
      <c r="C769" s="94" t="s">
        <v>398</v>
      </c>
      <c r="D769" s="161">
        <v>2010</v>
      </c>
      <c r="E769" s="26" t="s">
        <v>2283</v>
      </c>
      <c r="F769" s="24" t="str">
        <f t="shared" si="43"/>
        <v>OB201019</v>
      </c>
      <c r="G769" s="363" t="s">
        <v>3542</v>
      </c>
      <c r="H769" s="364" t="s">
        <v>721</v>
      </c>
      <c r="I769" s="161" t="e">
        <f>VLOOKUP(A769,#REF!,6,FALSE)</f>
        <v>#REF!</v>
      </c>
      <c r="J769" s="161" t="s">
        <v>13</v>
      </c>
      <c r="K769" s="161">
        <v>2010</v>
      </c>
      <c r="L769" s="162"/>
      <c r="M769" s="163"/>
      <c r="N769" s="162"/>
      <c r="O769" s="164"/>
      <c r="P769" s="399" t="e">
        <f>#REF!</f>
        <v>#REF!</v>
      </c>
      <c r="Q769" s="399">
        <v>0</v>
      </c>
      <c r="R769" s="284"/>
      <c r="S769" s="128">
        <v>12000</v>
      </c>
      <c r="T769" s="129" t="s">
        <v>352</v>
      </c>
      <c r="U769" s="129" t="s">
        <v>352</v>
      </c>
      <c r="V769" s="129" t="s">
        <v>352</v>
      </c>
      <c r="W769" s="129" t="s">
        <v>352</v>
      </c>
      <c r="X769" s="129" t="s">
        <v>352</v>
      </c>
      <c r="Y769" s="129" t="s">
        <v>352</v>
      </c>
      <c r="Z769" s="3" t="e">
        <f t="shared" si="44"/>
        <v>#REF!</v>
      </c>
    </row>
    <row r="770" spans="1:26" s="15" customFormat="1" ht="14.25" customHeight="1">
      <c r="A770" s="24" t="s">
        <v>2468</v>
      </c>
      <c r="B770" s="161" t="s">
        <v>13</v>
      </c>
      <c r="C770" s="94" t="s">
        <v>398</v>
      </c>
      <c r="D770" s="161">
        <v>2010</v>
      </c>
      <c r="E770" s="26" t="s">
        <v>2284</v>
      </c>
      <c r="F770" s="24" t="str">
        <f t="shared" si="43"/>
        <v>OB201020</v>
      </c>
      <c r="G770" s="267" t="s">
        <v>3543</v>
      </c>
      <c r="H770" s="213" t="s">
        <v>2505</v>
      </c>
      <c r="I770" s="161" t="e">
        <f>VLOOKUP(A770,#REF!,6,FALSE)</f>
        <v>#REF!</v>
      </c>
      <c r="J770" s="161" t="s">
        <v>13</v>
      </c>
      <c r="K770" s="161">
        <v>2010</v>
      </c>
      <c r="L770" s="162"/>
      <c r="M770" s="163"/>
      <c r="N770" s="162"/>
      <c r="O770" s="164"/>
      <c r="P770" s="399" t="e">
        <f>#REF!</f>
        <v>#REF!</v>
      </c>
      <c r="Q770" s="399">
        <v>0</v>
      </c>
      <c r="R770" s="284"/>
      <c r="S770" s="128">
        <v>12000</v>
      </c>
      <c r="T770" s="129" t="s">
        <v>352</v>
      </c>
      <c r="U770" s="129" t="s">
        <v>352</v>
      </c>
      <c r="V770" s="129" t="s">
        <v>352</v>
      </c>
      <c r="W770" s="129" t="s">
        <v>352</v>
      </c>
      <c r="X770" s="129" t="s">
        <v>352</v>
      </c>
      <c r="Y770" s="129" t="s">
        <v>352</v>
      </c>
      <c r="Z770" s="3" t="e">
        <f t="shared" si="44"/>
        <v>#REF!</v>
      </c>
    </row>
    <row r="771" spans="1:26" s="15" customFormat="1" ht="14.25" customHeight="1">
      <c r="A771" s="24" t="s">
        <v>2469</v>
      </c>
      <c r="B771" s="161" t="s">
        <v>13</v>
      </c>
      <c r="C771" s="94" t="s">
        <v>398</v>
      </c>
      <c r="D771" s="161">
        <v>2010</v>
      </c>
      <c r="E771" s="26" t="s">
        <v>2285</v>
      </c>
      <c r="F771" s="24" t="str">
        <f t="shared" si="43"/>
        <v>OB201021</v>
      </c>
      <c r="G771" s="267" t="s">
        <v>3544</v>
      </c>
      <c r="H771" s="213" t="s">
        <v>3545</v>
      </c>
      <c r="I771" s="161" t="e">
        <f>VLOOKUP(A771,#REF!,6,FALSE)</f>
        <v>#REF!</v>
      </c>
      <c r="J771" s="161" t="s">
        <v>13</v>
      </c>
      <c r="K771" s="161">
        <v>2010</v>
      </c>
      <c r="L771" s="162"/>
      <c r="M771" s="163"/>
      <c r="N771" s="162"/>
      <c r="O771" s="164"/>
      <c r="P771" s="399" t="e">
        <f>#REF!</f>
        <v>#REF!</v>
      </c>
      <c r="Q771" s="399">
        <v>0</v>
      </c>
      <c r="R771" s="284"/>
      <c r="S771" s="128">
        <v>12000</v>
      </c>
      <c r="T771" s="129" t="s">
        <v>352</v>
      </c>
      <c r="U771" s="129" t="s">
        <v>352</v>
      </c>
      <c r="V771" s="129" t="s">
        <v>352</v>
      </c>
      <c r="W771" s="129" t="s">
        <v>352</v>
      </c>
      <c r="X771" s="129" t="s">
        <v>352</v>
      </c>
      <c r="Y771" s="129" t="s">
        <v>352</v>
      </c>
      <c r="Z771" s="3" t="e">
        <f t="shared" si="44"/>
        <v>#REF!</v>
      </c>
    </row>
    <row r="772" spans="1:26" s="15" customFormat="1" ht="14.25" customHeight="1">
      <c r="A772" s="24" t="s">
        <v>2470</v>
      </c>
      <c r="B772" s="161" t="s">
        <v>13</v>
      </c>
      <c r="C772" s="94" t="s">
        <v>398</v>
      </c>
      <c r="D772" s="161">
        <v>2010</v>
      </c>
      <c r="E772" s="26" t="s">
        <v>2286</v>
      </c>
      <c r="F772" s="24" t="str">
        <f t="shared" si="43"/>
        <v>OB201022</v>
      </c>
      <c r="G772" s="267" t="s">
        <v>3546</v>
      </c>
      <c r="H772" s="213" t="s">
        <v>393</v>
      </c>
      <c r="I772" s="161" t="e">
        <f>VLOOKUP(A772,#REF!,6,FALSE)</f>
        <v>#REF!</v>
      </c>
      <c r="J772" s="161" t="s">
        <v>13</v>
      </c>
      <c r="K772" s="161">
        <v>2010</v>
      </c>
      <c r="L772" s="162"/>
      <c r="M772" s="163"/>
      <c r="N772" s="162"/>
      <c r="O772" s="164"/>
      <c r="P772" s="399" t="e">
        <f>#REF!</f>
        <v>#REF!</v>
      </c>
      <c r="Q772" s="399">
        <v>12000</v>
      </c>
      <c r="R772" s="284"/>
      <c r="S772" s="128">
        <v>12000</v>
      </c>
      <c r="T772" s="129" t="s">
        <v>352</v>
      </c>
      <c r="U772" s="129" t="s">
        <v>352</v>
      </c>
      <c r="V772" s="129" t="s">
        <v>352</v>
      </c>
      <c r="W772" s="129" t="s">
        <v>352</v>
      </c>
      <c r="X772" s="129" t="s">
        <v>352</v>
      </c>
      <c r="Y772" s="129" t="s">
        <v>352</v>
      </c>
      <c r="Z772" s="3" t="e">
        <f t="shared" si="44"/>
        <v>#REF!</v>
      </c>
    </row>
    <row r="773" spans="1:26" s="15" customFormat="1" ht="14.25" customHeight="1">
      <c r="A773" s="24" t="s">
        <v>2471</v>
      </c>
      <c r="B773" s="161" t="s">
        <v>13</v>
      </c>
      <c r="C773" s="94" t="s">
        <v>398</v>
      </c>
      <c r="D773" s="161">
        <v>2010</v>
      </c>
      <c r="E773" s="26" t="s">
        <v>2287</v>
      </c>
      <c r="F773" s="24" t="str">
        <f t="shared" si="43"/>
        <v>OB201023</v>
      </c>
      <c r="G773" s="267" t="s">
        <v>548</v>
      </c>
      <c r="H773" s="213" t="s">
        <v>618</v>
      </c>
      <c r="I773" s="161" t="e">
        <f>VLOOKUP(A773,#REF!,6,FALSE)</f>
        <v>#REF!</v>
      </c>
      <c r="J773" s="161" t="s">
        <v>13</v>
      </c>
      <c r="K773" s="161">
        <v>2010</v>
      </c>
      <c r="L773" s="162"/>
      <c r="M773" s="163"/>
      <c r="N773" s="162"/>
      <c r="O773" s="164"/>
      <c r="P773" s="399" t="e">
        <f>#REF!</f>
        <v>#REF!</v>
      </c>
      <c r="Q773" s="399">
        <v>0</v>
      </c>
      <c r="R773" s="284"/>
      <c r="S773" s="128">
        <v>12000</v>
      </c>
      <c r="T773" s="129" t="s">
        <v>352</v>
      </c>
      <c r="U773" s="129" t="s">
        <v>352</v>
      </c>
      <c r="V773" s="129" t="s">
        <v>352</v>
      </c>
      <c r="W773" s="129" t="s">
        <v>352</v>
      </c>
      <c r="X773" s="129" t="s">
        <v>352</v>
      </c>
      <c r="Y773" s="129" t="s">
        <v>352</v>
      </c>
      <c r="Z773" s="3" t="e">
        <f t="shared" si="44"/>
        <v>#REF!</v>
      </c>
    </row>
    <row r="774" spans="1:26" s="15" customFormat="1" ht="14.25" customHeight="1">
      <c r="A774" s="24" t="s">
        <v>2472</v>
      </c>
      <c r="B774" s="161" t="s">
        <v>13</v>
      </c>
      <c r="C774" s="94" t="s">
        <v>398</v>
      </c>
      <c r="D774" s="161">
        <v>2010</v>
      </c>
      <c r="E774" s="26" t="s">
        <v>2288</v>
      </c>
      <c r="F774" s="24" t="str">
        <f t="shared" si="43"/>
        <v>OB201024</v>
      </c>
      <c r="G774" s="267" t="s">
        <v>3547</v>
      </c>
      <c r="H774" s="213" t="s">
        <v>487</v>
      </c>
      <c r="I774" s="161" t="e">
        <f>VLOOKUP(A774,#REF!,6,FALSE)</f>
        <v>#REF!</v>
      </c>
      <c r="J774" s="161" t="s">
        <v>13</v>
      </c>
      <c r="K774" s="161">
        <v>2010</v>
      </c>
      <c r="L774" s="162"/>
      <c r="M774" s="163"/>
      <c r="N774" s="162"/>
      <c r="O774" s="164"/>
      <c r="P774" s="399" t="e">
        <f>#REF!</f>
        <v>#REF!</v>
      </c>
      <c r="Q774" s="399">
        <v>0</v>
      </c>
      <c r="R774" s="284"/>
      <c r="S774" s="128">
        <v>12000</v>
      </c>
      <c r="T774" s="129" t="s">
        <v>352</v>
      </c>
      <c r="U774" s="129" t="s">
        <v>352</v>
      </c>
      <c r="V774" s="129" t="s">
        <v>352</v>
      </c>
      <c r="W774" s="129" t="s">
        <v>352</v>
      </c>
      <c r="X774" s="129" t="s">
        <v>352</v>
      </c>
      <c r="Y774" s="129" t="s">
        <v>352</v>
      </c>
      <c r="Z774" s="3" t="e">
        <f t="shared" si="44"/>
        <v>#REF!</v>
      </c>
    </row>
    <row r="775" spans="1:26" s="15" customFormat="1" ht="14.25" customHeight="1">
      <c r="A775" s="24" t="s">
        <v>2473</v>
      </c>
      <c r="B775" s="161" t="s">
        <v>13</v>
      </c>
      <c r="C775" s="94" t="s">
        <v>398</v>
      </c>
      <c r="D775" s="161">
        <v>2010</v>
      </c>
      <c r="E775" s="26" t="s">
        <v>2289</v>
      </c>
      <c r="F775" s="24" t="str">
        <f t="shared" si="43"/>
        <v>OB201025</v>
      </c>
      <c r="G775" s="267" t="s">
        <v>3548</v>
      </c>
      <c r="H775" s="213" t="s">
        <v>681</v>
      </c>
      <c r="I775" s="161" t="e">
        <f>VLOOKUP(A775,#REF!,6,FALSE)</f>
        <v>#REF!</v>
      </c>
      <c r="J775" s="161" t="s">
        <v>13</v>
      </c>
      <c r="K775" s="161">
        <v>2010</v>
      </c>
      <c r="L775" s="162"/>
      <c r="M775" s="163"/>
      <c r="N775" s="162"/>
      <c r="O775" s="164"/>
      <c r="P775" s="399" t="e">
        <f>#REF!</f>
        <v>#REF!</v>
      </c>
      <c r="Q775" s="399">
        <v>0</v>
      </c>
      <c r="R775" s="284"/>
      <c r="S775" s="128">
        <v>12000</v>
      </c>
      <c r="T775" s="129" t="s">
        <v>352</v>
      </c>
      <c r="U775" s="129" t="s">
        <v>352</v>
      </c>
      <c r="V775" s="129" t="s">
        <v>352</v>
      </c>
      <c r="W775" s="129" t="s">
        <v>352</v>
      </c>
      <c r="X775" s="129" t="s">
        <v>352</v>
      </c>
      <c r="Y775" s="129" t="s">
        <v>352</v>
      </c>
      <c r="Z775" s="3" t="e">
        <f t="shared" si="44"/>
        <v>#REF!</v>
      </c>
    </row>
    <row r="776" spans="1:26" s="15" customFormat="1" ht="14.25" customHeight="1">
      <c r="A776" s="24" t="s">
        <v>2474</v>
      </c>
      <c r="B776" s="161" t="s">
        <v>13</v>
      </c>
      <c r="C776" s="94" t="s">
        <v>398</v>
      </c>
      <c r="D776" s="161">
        <v>2010</v>
      </c>
      <c r="E776" s="26" t="s">
        <v>2290</v>
      </c>
      <c r="F776" s="24" t="str">
        <f t="shared" si="43"/>
        <v>OB201026</v>
      </c>
      <c r="G776" s="267" t="s">
        <v>3549</v>
      </c>
      <c r="H776" s="213" t="s">
        <v>2736</v>
      </c>
      <c r="I776" s="161" t="e">
        <f>VLOOKUP(A776,#REF!,6,FALSE)</f>
        <v>#REF!</v>
      </c>
      <c r="J776" s="161" t="s">
        <v>13</v>
      </c>
      <c r="K776" s="161">
        <v>2010</v>
      </c>
      <c r="L776" s="162"/>
      <c r="M776" s="163"/>
      <c r="N776" s="162"/>
      <c r="O776" s="164"/>
      <c r="P776" s="399" t="e">
        <f>#REF!</f>
        <v>#REF!</v>
      </c>
      <c r="Q776" s="399">
        <v>0</v>
      </c>
      <c r="R776" s="284"/>
      <c r="S776" s="128">
        <v>12000</v>
      </c>
      <c r="T776" s="129" t="s">
        <v>352</v>
      </c>
      <c r="U776" s="129" t="s">
        <v>352</v>
      </c>
      <c r="V776" s="129" t="s">
        <v>352</v>
      </c>
      <c r="W776" s="129" t="s">
        <v>352</v>
      </c>
      <c r="X776" s="129" t="s">
        <v>352</v>
      </c>
      <c r="Y776" s="129" t="s">
        <v>352</v>
      </c>
      <c r="Z776" s="3" t="e">
        <f t="shared" si="44"/>
        <v>#REF!</v>
      </c>
    </row>
    <row r="777" spans="1:26" s="15" customFormat="1" ht="14.25" customHeight="1">
      <c r="A777" s="24" t="s">
        <v>2475</v>
      </c>
      <c r="B777" s="161" t="s">
        <v>13</v>
      </c>
      <c r="C777" s="94" t="s">
        <v>398</v>
      </c>
      <c r="D777" s="161">
        <v>2010</v>
      </c>
      <c r="E777" s="26" t="s">
        <v>2291</v>
      </c>
      <c r="F777" s="24" t="str">
        <f t="shared" si="43"/>
        <v>OB201027</v>
      </c>
      <c r="G777" s="363" t="s">
        <v>3550</v>
      </c>
      <c r="H777" s="364" t="s">
        <v>1535</v>
      </c>
      <c r="I777" s="161" t="e">
        <f>VLOOKUP(A777,#REF!,6,FALSE)</f>
        <v>#REF!</v>
      </c>
      <c r="J777" s="161" t="s">
        <v>13</v>
      </c>
      <c r="K777" s="161">
        <v>2010</v>
      </c>
      <c r="L777" s="162"/>
      <c r="M777" s="163"/>
      <c r="N777" s="162"/>
      <c r="O777" s="164"/>
      <c r="P777" s="399" t="e">
        <f>#REF!</f>
        <v>#REF!</v>
      </c>
      <c r="Q777" s="399">
        <v>12000</v>
      </c>
      <c r="R777" s="284"/>
      <c r="S777" s="128">
        <v>12000</v>
      </c>
      <c r="T777" s="129" t="s">
        <v>352</v>
      </c>
      <c r="U777" s="129" t="s">
        <v>352</v>
      </c>
      <c r="V777" s="129" t="s">
        <v>352</v>
      </c>
      <c r="W777" s="129" t="s">
        <v>352</v>
      </c>
      <c r="X777" s="129" t="s">
        <v>352</v>
      </c>
      <c r="Y777" s="129" t="s">
        <v>352</v>
      </c>
      <c r="Z777" s="3" t="e">
        <f t="shared" si="44"/>
        <v>#REF!</v>
      </c>
    </row>
    <row r="778" spans="1:26" s="15" customFormat="1" ht="14.25" customHeight="1">
      <c r="A778" s="24" t="s">
        <v>2476</v>
      </c>
      <c r="B778" s="161" t="s">
        <v>13</v>
      </c>
      <c r="C778" s="94" t="s">
        <v>398</v>
      </c>
      <c r="D778" s="161">
        <v>2010</v>
      </c>
      <c r="E778" s="26" t="s">
        <v>2292</v>
      </c>
      <c r="F778" s="24" t="str">
        <f t="shared" si="43"/>
        <v>OB201028</v>
      </c>
      <c r="G778" s="267" t="s">
        <v>3551</v>
      </c>
      <c r="H778" s="213" t="s">
        <v>3552</v>
      </c>
      <c r="I778" s="161" t="e">
        <f>VLOOKUP(A778,#REF!,6,FALSE)</f>
        <v>#REF!</v>
      </c>
      <c r="J778" s="161" t="s">
        <v>13</v>
      </c>
      <c r="K778" s="161">
        <v>2010</v>
      </c>
      <c r="L778" s="162"/>
      <c r="M778" s="163"/>
      <c r="N778" s="162"/>
      <c r="O778" s="164"/>
      <c r="P778" s="399" t="e">
        <f>#REF!</f>
        <v>#REF!</v>
      </c>
      <c r="Q778" s="399">
        <v>0</v>
      </c>
      <c r="R778" s="284"/>
      <c r="S778" s="128">
        <v>12000</v>
      </c>
      <c r="T778" s="129" t="s">
        <v>352</v>
      </c>
      <c r="U778" s="129" t="s">
        <v>352</v>
      </c>
      <c r="V778" s="129" t="s">
        <v>352</v>
      </c>
      <c r="W778" s="129" t="s">
        <v>352</v>
      </c>
      <c r="X778" s="129" t="s">
        <v>352</v>
      </c>
      <c r="Y778" s="129" t="s">
        <v>352</v>
      </c>
      <c r="Z778" s="3" t="e">
        <f t="shared" si="44"/>
        <v>#REF!</v>
      </c>
    </row>
    <row r="779" spans="1:26" s="15" customFormat="1" ht="14.25" customHeight="1">
      <c r="A779" s="24" t="s">
        <v>2477</v>
      </c>
      <c r="B779" s="161" t="s">
        <v>13</v>
      </c>
      <c r="C779" s="94" t="s">
        <v>398</v>
      </c>
      <c r="D779" s="161">
        <v>2010</v>
      </c>
      <c r="E779" s="26" t="s">
        <v>2582</v>
      </c>
      <c r="F779" s="24" t="str">
        <f t="shared" si="43"/>
        <v>OB201029</v>
      </c>
      <c r="G779" s="267" t="s">
        <v>3553</v>
      </c>
      <c r="H779" s="213" t="s">
        <v>3554</v>
      </c>
      <c r="I779" s="161" t="e">
        <f>VLOOKUP(A779,#REF!,6,FALSE)</f>
        <v>#REF!</v>
      </c>
      <c r="J779" s="161" t="s">
        <v>13</v>
      </c>
      <c r="K779" s="161">
        <v>2010</v>
      </c>
      <c r="L779" s="162"/>
      <c r="M779" s="163"/>
      <c r="N779" s="162"/>
      <c r="O779" s="164"/>
      <c r="P779" s="399" t="e">
        <f>#REF!</f>
        <v>#REF!</v>
      </c>
      <c r="Q779" s="399">
        <v>0</v>
      </c>
      <c r="R779" s="284"/>
      <c r="S779" s="128">
        <v>12000</v>
      </c>
      <c r="T779" s="129" t="s">
        <v>352</v>
      </c>
      <c r="U779" s="129" t="s">
        <v>352</v>
      </c>
      <c r="V779" s="129" t="s">
        <v>352</v>
      </c>
      <c r="W779" s="129" t="s">
        <v>352</v>
      </c>
      <c r="X779" s="129" t="s">
        <v>352</v>
      </c>
      <c r="Y779" s="129" t="s">
        <v>352</v>
      </c>
      <c r="Z779" s="3" t="e">
        <f t="shared" si="44"/>
        <v>#REF!</v>
      </c>
    </row>
    <row r="780" spans="1:26" s="15" customFormat="1" ht="14.25" customHeight="1">
      <c r="A780" s="24" t="s">
        <v>2478</v>
      </c>
      <c r="B780" s="161" t="s">
        <v>13</v>
      </c>
      <c r="C780" s="94" t="s">
        <v>398</v>
      </c>
      <c r="D780" s="161">
        <v>2010</v>
      </c>
      <c r="E780" s="26" t="s">
        <v>2583</v>
      </c>
      <c r="F780" s="24" t="str">
        <f t="shared" si="43"/>
        <v>OB201030</v>
      </c>
      <c r="G780" s="267" t="s">
        <v>3555</v>
      </c>
      <c r="H780" s="213" t="s">
        <v>758</v>
      </c>
      <c r="I780" s="161" t="e">
        <f>VLOOKUP(A780,#REF!,6,FALSE)</f>
        <v>#REF!</v>
      </c>
      <c r="J780" s="161" t="s">
        <v>13</v>
      </c>
      <c r="K780" s="161">
        <v>2010</v>
      </c>
      <c r="L780" s="162"/>
      <c r="M780" s="163"/>
      <c r="N780" s="162"/>
      <c r="O780" s="164"/>
      <c r="P780" s="399" t="e">
        <f>#REF!</f>
        <v>#REF!</v>
      </c>
      <c r="Q780" s="399">
        <v>0</v>
      </c>
      <c r="R780" s="284"/>
      <c r="S780" s="128">
        <v>12000</v>
      </c>
      <c r="T780" s="129" t="s">
        <v>352</v>
      </c>
      <c r="U780" s="129" t="s">
        <v>352</v>
      </c>
      <c r="V780" s="129" t="s">
        <v>352</v>
      </c>
      <c r="W780" s="129" t="s">
        <v>352</v>
      </c>
      <c r="X780" s="129" t="s">
        <v>352</v>
      </c>
      <c r="Y780" s="129" t="s">
        <v>352</v>
      </c>
      <c r="Z780" s="3" t="e">
        <f t="shared" si="44"/>
        <v>#REF!</v>
      </c>
    </row>
    <row r="781" spans="1:26" s="15" customFormat="1" ht="14.25" customHeight="1">
      <c r="A781" s="24" t="s">
        <v>2506</v>
      </c>
      <c r="B781" s="161" t="s">
        <v>13</v>
      </c>
      <c r="C781" s="94" t="s">
        <v>398</v>
      </c>
      <c r="D781" s="161">
        <v>2010</v>
      </c>
      <c r="E781" s="26" t="s">
        <v>2584</v>
      </c>
      <c r="F781" s="24" t="str">
        <f t="shared" si="43"/>
        <v>OB201031</v>
      </c>
      <c r="G781" s="267" t="s">
        <v>3556</v>
      </c>
      <c r="H781" s="213" t="s">
        <v>3557</v>
      </c>
      <c r="I781" s="161" t="e">
        <f>VLOOKUP(A781,#REF!,6,FALSE)</f>
        <v>#REF!</v>
      </c>
      <c r="J781" s="161" t="s">
        <v>13</v>
      </c>
      <c r="K781" s="161">
        <v>2010</v>
      </c>
      <c r="L781" s="162"/>
      <c r="M781" s="163"/>
      <c r="N781" s="162"/>
      <c r="O781" s="164"/>
      <c r="P781" s="399" t="e">
        <f>#REF!</f>
        <v>#REF!</v>
      </c>
      <c r="Q781" s="399">
        <v>0</v>
      </c>
      <c r="R781" s="298"/>
      <c r="S781" s="128">
        <v>12000</v>
      </c>
      <c r="T781" s="129" t="s">
        <v>352</v>
      </c>
      <c r="U781" s="129" t="s">
        <v>352</v>
      </c>
      <c r="V781" s="129" t="s">
        <v>352</v>
      </c>
      <c r="W781" s="129" t="s">
        <v>352</v>
      </c>
      <c r="X781" s="129" t="s">
        <v>352</v>
      </c>
      <c r="Y781" s="129" t="s">
        <v>352</v>
      </c>
      <c r="Z781" s="3" t="e">
        <f t="shared" si="44"/>
        <v>#REF!</v>
      </c>
    </row>
    <row r="782" spans="1:26" s="15" customFormat="1" ht="14.25" customHeight="1">
      <c r="A782" s="8"/>
      <c r="B782" s="8"/>
      <c r="C782" s="8"/>
      <c r="D782" s="8"/>
      <c r="E782" s="374"/>
      <c r="F782" s="8"/>
      <c r="G782" s="168">
        <f>COUNTA(G751:G781)</f>
        <v>31</v>
      </c>
      <c r="H782" s="168"/>
      <c r="I782" s="161"/>
      <c r="J782" s="170"/>
      <c r="K782" s="170"/>
      <c r="L782" s="171">
        <f>COUNTA(L751:L781)</f>
        <v>0</v>
      </c>
      <c r="M782" s="336">
        <f>COUNTA(M751:M781)</f>
        <v>0</v>
      </c>
      <c r="N782" s="272">
        <f>COUNTA(N751:N781)</f>
        <v>1</v>
      </c>
      <c r="O782" s="309"/>
      <c r="P782" s="310"/>
      <c r="Q782" s="310"/>
      <c r="R782" s="359"/>
      <c r="S782" s="359"/>
      <c r="T782" s="207"/>
      <c r="U782" s="207"/>
      <c r="V782" s="207"/>
      <c r="W782" s="207"/>
      <c r="X782" s="207"/>
      <c r="Y782" s="207"/>
      <c r="Z782" s="3"/>
    </row>
    <row r="783" spans="1:26" s="15" customFormat="1" ht="14.25" customHeight="1">
      <c r="A783" s="16"/>
      <c r="B783" s="16"/>
      <c r="C783" s="16"/>
      <c r="D783" s="16"/>
      <c r="E783" s="375"/>
      <c r="F783" s="16"/>
      <c r="G783" s="179"/>
      <c r="H783" s="179"/>
      <c r="I783" s="161"/>
      <c r="J783" s="179"/>
      <c r="K783" s="179"/>
      <c r="L783" s="179"/>
      <c r="M783" s="173">
        <f>COUNTA(G751:G781)-COUNTA(L751:L781)</f>
        <v>31</v>
      </c>
      <c r="N783" s="172"/>
      <c r="O783" s="174"/>
      <c r="P783" s="174">
        <f>COUNTIF(P751:P781,12000)</f>
        <v>0</v>
      </c>
      <c r="Q783" s="174">
        <v>7</v>
      </c>
      <c r="R783" s="141">
        <v>2</v>
      </c>
      <c r="S783" s="141">
        <f>COUNTA(S751:S781)</f>
        <v>31</v>
      </c>
      <c r="T783" s="142"/>
      <c r="U783" s="142"/>
      <c r="V783" s="142"/>
      <c r="W783" s="142"/>
      <c r="X783" s="142"/>
      <c r="Y783" s="142"/>
      <c r="Z783" s="3"/>
    </row>
    <row r="784" spans="1:26" s="15" customFormat="1" ht="14.25" customHeight="1">
      <c r="A784" s="16"/>
      <c r="B784" s="16"/>
      <c r="C784" s="16"/>
      <c r="D784" s="16"/>
      <c r="E784" s="375"/>
      <c r="F784" s="16"/>
      <c r="G784" s="177"/>
      <c r="H784" s="177"/>
      <c r="I784" s="161"/>
      <c r="J784" s="179"/>
      <c r="K784" s="179"/>
      <c r="L784" s="180"/>
      <c r="M784" s="166" t="s">
        <v>2805</v>
      </c>
      <c r="N784" s="167"/>
      <c r="O784" s="181"/>
      <c r="P784" s="181" t="e">
        <f>SUM(P751:P781)</f>
        <v>#REF!</v>
      </c>
      <c r="Q784" s="181">
        <v>84000</v>
      </c>
      <c r="R784" s="129">
        <v>24000</v>
      </c>
      <c r="S784" s="129">
        <f>SUM(S751:S781)</f>
        <v>372000</v>
      </c>
      <c r="T784" s="142"/>
      <c r="U784" s="142"/>
      <c r="V784" s="142"/>
      <c r="W784" s="142"/>
      <c r="X784" s="142"/>
      <c r="Y784" s="142"/>
      <c r="Z784" s="3"/>
    </row>
    <row r="785" spans="1:26" s="15" customFormat="1" ht="14.25" customHeight="1">
      <c r="A785" s="16"/>
      <c r="B785" s="16"/>
      <c r="C785" s="16"/>
      <c r="D785" s="16"/>
      <c r="E785" s="375"/>
      <c r="F785" s="16"/>
      <c r="G785" s="177"/>
      <c r="H785" s="177"/>
      <c r="I785" s="161"/>
      <c r="J785" s="179"/>
      <c r="K785" s="179"/>
      <c r="L785" s="180"/>
      <c r="M785" s="166" t="s">
        <v>2806</v>
      </c>
      <c r="N785" s="167"/>
      <c r="O785" s="181"/>
      <c r="P785" s="181">
        <f>$M783*12000</f>
        <v>372000</v>
      </c>
      <c r="Q785" s="181">
        <v>372000</v>
      </c>
      <c r="R785" s="129">
        <v>372000</v>
      </c>
      <c r="S785" s="129">
        <f>SUM(S751:S781)</f>
        <v>372000</v>
      </c>
      <c r="T785" s="142"/>
      <c r="U785" s="142"/>
      <c r="V785" s="142"/>
      <c r="W785" s="142"/>
      <c r="X785" s="142"/>
      <c r="Y785" s="142"/>
      <c r="Z785" s="3"/>
    </row>
    <row r="786" spans="1:26" s="15" customFormat="1" ht="14.25" customHeight="1">
      <c r="A786" s="16"/>
      <c r="B786" s="16"/>
      <c r="C786" s="16"/>
      <c r="D786" s="16"/>
      <c r="E786" s="375"/>
      <c r="F786" s="16"/>
      <c r="G786" s="177"/>
      <c r="H786" s="177"/>
      <c r="I786" s="161"/>
      <c r="J786" s="179"/>
      <c r="K786" s="179"/>
      <c r="L786" s="180"/>
      <c r="M786" s="183" t="s">
        <v>3209</v>
      </c>
      <c r="N786" s="182"/>
      <c r="O786" s="184"/>
      <c r="P786" s="184" t="e">
        <f>P784-P785</f>
        <v>#REF!</v>
      </c>
      <c r="Q786" s="184">
        <v>-288000</v>
      </c>
      <c r="R786" s="129">
        <v>-348000</v>
      </c>
      <c r="S786" s="129">
        <v>0</v>
      </c>
      <c r="T786" s="142"/>
      <c r="U786" s="142"/>
      <c r="V786" s="142"/>
      <c r="W786" s="142"/>
      <c r="X786" s="142"/>
      <c r="Y786" s="142"/>
      <c r="Z786" s="3"/>
    </row>
    <row r="787" spans="1:26" s="15" customFormat="1" ht="14.25" customHeight="1">
      <c r="A787" s="16"/>
      <c r="B787" s="16"/>
      <c r="C787" s="16"/>
      <c r="D787" s="16"/>
      <c r="E787" s="375"/>
      <c r="F787" s="16"/>
      <c r="G787" s="177"/>
      <c r="H787" s="177"/>
      <c r="I787" s="161"/>
      <c r="J787" s="179"/>
      <c r="K787" s="179"/>
      <c r="L787" s="180"/>
      <c r="M787" s="186" t="s">
        <v>3210</v>
      </c>
      <c r="N787" s="185"/>
      <c r="O787" s="187"/>
      <c r="P787" s="233">
        <f>P783/$M783</f>
        <v>0</v>
      </c>
      <c r="Q787" s="233">
        <v>0.22580645161290322</v>
      </c>
      <c r="R787" s="156">
        <v>0.06451612903225806</v>
      </c>
      <c r="S787" s="156">
        <v>1</v>
      </c>
      <c r="T787" s="142"/>
      <c r="U787" s="142"/>
      <c r="V787" s="142"/>
      <c r="W787" s="142"/>
      <c r="X787" s="142"/>
      <c r="Y787" s="142"/>
      <c r="Z787" s="3"/>
    </row>
    <row r="788" spans="1:26" s="15" customFormat="1" ht="14.25" customHeight="1">
      <c r="A788" s="18"/>
      <c r="B788" s="18"/>
      <c r="C788" s="18"/>
      <c r="D788" s="18"/>
      <c r="E788" s="377"/>
      <c r="F788" s="18"/>
      <c r="G788" s="17"/>
      <c r="H788" s="17"/>
      <c r="I788" s="161"/>
      <c r="L788" s="18"/>
      <c r="M788" s="18"/>
      <c r="N788" s="211"/>
      <c r="O788" s="378"/>
      <c r="P788" s="379"/>
      <c r="Q788" s="379"/>
      <c r="R788" s="237"/>
      <c r="S788" s="237"/>
      <c r="T788" s="237"/>
      <c r="U788" s="237"/>
      <c r="V788" s="237"/>
      <c r="W788" s="237"/>
      <c r="X788" s="237"/>
      <c r="Y788" s="237"/>
      <c r="Z788" s="3"/>
    </row>
    <row r="789" spans="1:26" ht="14.25" customHeight="1">
      <c r="A789" s="24" t="s">
        <v>2479</v>
      </c>
      <c r="B789" s="161" t="s">
        <v>1899</v>
      </c>
      <c r="C789" s="94" t="s">
        <v>398</v>
      </c>
      <c r="D789" s="161">
        <v>2011</v>
      </c>
      <c r="E789" s="26" t="s">
        <v>1545</v>
      </c>
      <c r="F789" s="24" t="str">
        <f aca="true" t="shared" si="45" ref="F789:F813">CONCATENATE(C789,D789,E789)</f>
        <v>OB201101</v>
      </c>
      <c r="G789" s="267" t="s">
        <v>3558</v>
      </c>
      <c r="H789" s="213" t="s">
        <v>2750</v>
      </c>
      <c r="I789" s="161" t="e">
        <f>VLOOKUP(A789,#REF!,6,FALSE)</f>
        <v>#REF!</v>
      </c>
      <c r="J789" s="161" t="s">
        <v>1899</v>
      </c>
      <c r="K789" s="161">
        <v>2011</v>
      </c>
      <c r="L789" s="162"/>
      <c r="M789" s="197"/>
      <c r="N789" s="129"/>
      <c r="O789" s="380"/>
      <c r="P789" s="408" t="e">
        <f>#REF!</f>
        <v>#REF!</v>
      </c>
      <c r="Q789" s="408">
        <v>0</v>
      </c>
      <c r="R789" s="269">
        <v>12000</v>
      </c>
      <c r="S789" s="128"/>
      <c r="T789" s="129" t="s">
        <v>352</v>
      </c>
      <c r="U789" s="129" t="s">
        <v>352</v>
      </c>
      <c r="V789" s="129" t="s">
        <v>352</v>
      </c>
      <c r="W789" s="129" t="s">
        <v>352</v>
      </c>
      <c r="X789" s="129" t="s">
        <v>352</v>
      </c>
      <c r="Y789" s="129" t="s">
        <v>352</v>
      </c>
      <c r="Z789" s="3" t="e">
        <f aca="true" t="shared" si="46" ref="Z789:Z813">IF(P789,12000)</f>
        <v>#REF!</v>
      </c>
    </row>
    <row r="790" spans="1:26" s="15" customFormat="1" ht="14.25" customHeight="1">
      <c r="A790" s="24" t="s">
        <v>2480</v>
      </c>
      <c r="B790" s="161" t="s">
        <v>1899</v>
      </c>
      <c r="C790" s="94" t="s">
        <v>398</v>
      </c>
      <c r="D790" s="161">
        <v>2011</v>
      </c>
      <c r="E790" s="26" t="s">
        <v>2262</v>
      </c>
      <c r="F790" s="24" t="str">
        <f t="shared" si="45"/>
        <v>OB201102</v>
      </c>
      <c r="G790" s="267" t="s">
        <v>1898</v>
      </c>
      <c r="H790" s="213" t="s">
        <v>767</v>
      </c>
      <c r="I790" s="161" t="e">
        <f>VLOOKUP(A790,#REF!,6,FALSE)</f>
        <v>#REF!</v>
      </c>
      <c r="J790" s="161" t="s">
        <v>1899</v>
      </c>
      <c r="K790" s="161">
        <v>2011</v>
      </c>
      <c r="L790" s="162"/>
      <c r="M790" s="197"/>
      <c r="N790" s="129"/>
      <c r="O790" s="380"/>
      <c r="P790" s="408" t="e">
        <f>#REF!</f>
        <v>#REF!</v>
      </c>
      <c r="Q790" s="408">
        <v>0</v>
      </c>
      <c r="R790" s="284">
        <v>12000</v>
      </c>
      <c r="S790" s="128"/>
      <c r="T790" s="129" t="s">
        <v>352</v>
      </c>
      <c r="U790" s="129" t="s">
        <v>352</v>
      </c>
      <c r="V790" s="129" t="s">
        <v>352</v>
      </c>
      <c r="W790" s="129" t="s">
        <v>352</v>
      </c>
      <c r="X790" s="129" t="s">
        <v>352</v>
      </c>
      <c r="Y790" s="129" t="s">
        <v>352</v>
      </c>
      <c r="Z790" s="3" t="e">
        <f t="shared" si="46"/>
        <v>#REF!</v>
      </c>
    </row>
    <row r="791" spans="1:26" s="15" customFormat="1" ht="14.25" customHeight="1">
      <c r="A791" s="24" t="s">
        <v>2481</v>
      </c>
      <c r="B791" s="161" t="s">
        <v>1899</v>
      </c>
      <c r="C791" s="94" t="s">
        <v>398</v>
      </c>
      <c r="D791" s="161">
        <v>2011</v>
      </c>
      <c r="E791" s="26" t="s">
        <v>2264</v>
      </c>
      <c r="F791" s="24" t="str">
        <f t="shared" si="45"/>
        <v>OB201103</v>
      </c>
      <c r="G791" s="267" t="s">
        <v>1900</v>
      </c>
      <c r="H791" s="213" t="s">
        <v>3559</v>
      </c>
      <c r="I791" s="161" t="e">
        <f>VLOOKUP(A791,#REF!,6,FALSE)</f>
        <v>#REF!</v>
      </c>
      <c r="J791" s="161" t="s">
        <v>1899</v>
      </c>
      <c r="K791" s="161">
        <v>2011</v>
      </c>
      <c r="L791" s="162"/>
      <c r="M791" s="197"/>
      <c r="N791" s="129"/>
      <c r="O791" s="380"/>
      <c r="P791" s="408" t="e">
        <f>#REF!</f>
        <v>#REF!</v>
      </c>
      <c r="Q791" s="408">
        <v>0</v>
      </c>
      <c r="R791" s="284">
        <v>12000</v>
      </c>
      <c r="S791" s="128"/>
      <c r="T791" s="129" t="s">
        <v>352</v>
      </c>
      <c r="U791" s="129" t="s">
        <v>352</v>
      </c>
      <c r="V791" s="129" t="s">
        <v>352</v>
      </c>
      <c r="W791" s="129" t="s">
        <v>352</v>
      </c>
      <c r="X791" s="129" t="s">
        <v>352</v>
      </c>
      <c r="Y791" s="129" t="s">
        <v>352</v>
      </c>
      <c r="Z791" s="3" t="e">
        <f t="shared" si="46"/>
        <v>#REF!</v>
      </c>
    </row>
    <row r="792" spans="1:26" ht="14.25" customHeight="1">
      <c r="A792" s="24" t="s">
        <v>2482</v>
      </c>
      <c r="B792" s="161" t="s">
        <v>1899</v>
      </c>
      <c r="C792" s="94" t="s">
        <v>398</v>
      </c>
      <c r="D792" s="161">
        <v>2011</v>
      </c>
      <c r="E792" s="26" t="s">
        <v>2266</v>
      </c>
      <c r="F792" s="24" t="str">
        <f t="shared" si="45"/>
        <v>OB201104</v>
      </c>
      <c r="G792" s="267" t="s">
        <v>2297</v>
      </c>
      <c r="H792" s="213" t="s">
        <v>3560</v>
      </c>
      <c r="I792" s="161" t="e">
        <f>VLOOKUP(A792,#REF!,6,FALSE)</f>
        <v>#REF!</v>
      </c>
      <c r="J792" s="161" t="s">
        <v>1899</v>
      </c>
      <c r="K792" s="161">
        <v>2011</v>
      </c>
      <c r="L792" s="162"/>
      <c r="M792" s="197"/>
      <c r="N792" s="129"/>
      <c r="O792" s="380"/>
      <c r="P792" s="408" t="e">
        <f>#REF!</f>
        <v>#REF!</v>
      </c>
      <c r="Q792" s="408">
        <v>0</v>
      </c>
      <c r="R792" s="284">
        <v>12000</v>
      </c>
      <c r="S792" s="128"/>
      <c r="T792" s="129" t="s">
        <v>352</v>
      </c>
      <c r="U792" s="129" t="s">
        <v>352</v>
      </c>
      <c r="V792" s="129" t="s">
        <v>352</v>
      </c>
      <c r="W792" s="129" t="s">
        <v>352</v>
      </c>
      <c r="X792" s="129" t="s">
        <v>352</v>
      </c>
      <c r="Y792" s="129" t="s">
        <v>352</v>
      </c>
      <c r="Z792" s="3" t="e">
        <f t="shared" si="46"/>
        <v>#REF!</v>
      </c>
    </row>
    <row r="793" spans="1:26" s="15" customFormat="1" ht="14.25" customHeight="1">
      <c r="A793" s="24" t="s">
        <v>2483</v>
      </c>
      <c r="B793" s="161" t="s">
        <v>1899</v>
      </c>
      <c r="C793" s="94" t="s">
        <v>398</v>
      </c>
      <c r="D793" s="161">
        <v>2011</v>
      </c>
      <c r="E793" s="26" t="s">
        <v>2268</v>
      </c>
      <c r="F793" s="24" t="str">
        <f t="shared" si="45"/>
        <v>OB201105</v>
      </c>
      <c r="G793" s="267" t="s">
        <v>1901</v>
      </c>
      <c r="H793" s="213" t="s">
        <v>3561</v>
      </c>
      <c r="I793" s="161" t="e">
        <f>VLOOKUP(A793,#REF!,6,FALSE)</f>
        <v>#REF!</v>
      </c>
      <c r="J793" s="161" t="s">
        <v>1899</v>
      </c>
      <c r="K793" s="161">
        <v>2011</v>
      </c>
      <c r="L793" s="162"/>
      <c r="M793" s="197"/>
      <c r="N793" s="129"/>
      <c r="O793" s="380"/>
      <c r="P793" s="408" t="e">
        <f>#REF!</f>
        <v>#REF!</v>
      </c>
      <c r="Q793" s="408">
        <v>0</v>
      </c>
      <c r="R793" s="284">
        <v>12000</v>
      </c>
      <c r="S793" s="128"/>
      <c r="T793" s="129" t="s">
        <v>352</v>
      </c>
      <c r="U793" s="129" t="s">
        <v>352</v>
      </c>
      <c r="V793" s="129" t="s">
        <v>352</v>
      </c>
      <c r="W793" s="129" t="s">
        <v>352</v>
      </c>
      <c r="X793" s="129" t="s">
        <v>352</v>
      </c>
      <c r="Y793" s="129" t="s">
        <v>352</v>
      </c>
      <c r="Z793" s="3" t="e">
        <f t="shared" si="46"/>
        <v>#REF!</v>
      </c>
    </row>
    <row r="794" spans="1:26" s="15" customFormat="1" ht="14.25" customHeight="1">
      <c r="A794" s="24" t="s">
        <v>2484</v>
      </c>
      <c r="B794" s="161" t="s">
        <v>1899</v>
      </c>
      <c r="C794" s="94" t="s">
        <v>398</v>
      </c>
      <c r="D794" s="161">
        <v>2011</v>
      </c>
      <c r="E794" s="26" t="s">
        <v>2270</v>
      </c>
      <c r="F794" s="24" t="str">
        <f t="shared" si="45"/>
        <v>OB201106</v>
      </c>
      <c r="G794" s="267" t="s">
        <v>1902</v>
      </c>
      <c r="H794" s="213" t="s">
        <v>3562</v>
      </c>
      <c r="I794" s="161" t="e">
        <f>VLOOKUP(A794,#REF!,6,FALSE)</f>
        <v>#REF!</v>
      </c>
      <c r="J794" s="161" t="s">
        <v>1899</v>
      </c>
      <c r="K794" s="161">
        <v>2011</v>
      </c>
      <c r="L794" s="162"/>
      <c r="M794" s="197"/>
      <c r="N794" s="129"/>
      <c r="O794" s="380"/>
      <c r="P794" s="408" t="e">
        <f>#REF!</f>
        <v>#REF!</v>
      </c>
      <c r="Q794" s="408">
        <v>0</v>
      </c>
      <c r="R794" s="284">
        <v>12000</v>
      </c>
      <c r="S794" s="128"/>
      <c r="T794" s="129" t="s">
        <v>352</v>
      </c>
      <c r="U794" s="129" t="s">
        <v>352</v>
      </c>
      <c r="V794" s="129" t="s">
        <v>352</v>
      </c>
      <c r="W794" s="129" t="s">
        <v>352</v>
      </c>
      <c r="X794" s="129" t="s">
        <v>352</v>
      </c>
      <c r="Y794" s="129" t="s">
        <v>352</v>
      </c>
      <c r="Z794" s="3" t="e">
        <f t="shared" si="46"/>
        <v>#REF!</v>
      </c>
    </row>
    <row r="795" spans="1:26" s="15" customFormat="1" ht="14.25" customHeight="1">
      <c r="A795" s="24" t="s">
        <v>2485</v>
      </c>
      <c r="B795" s="161" t="s">
        <v>1899</v>
      </c>
      <c r="C795" s="94" t="s">
        <v>398</v>
      </c>
      <c r="D795" s="161">
        <v>2011</v>
      </c>
      <c r="E795" s="26" t="s">
        <v>2271</v>
      </c>
      <c r="F795" s="24" t="str">
        <f t="shared" si="45"/>
        <v>OB201107</v>
      </c>
      <c r="G795" s="267" t="s">
        <v>1903</v>
      </c>
      <c r="H795" s="213" t="s">
        <v>687</v>
      </c>
      <c r="I795" s="161" t="e">
        <f>VLOOKUP(A795,#REF!,6,FALSE)</f>
        <v>#REF!</v>
      </c>
      <c r="J795" s="161" t="s">
        <v>1899</v>
      </c>
      <c r="K795" s="161">
        <v>2011</v>
      </c>
      <c r="L795" s="162"/>
      <c r="M795" s="197"/>
      <c r="N795" s="129"/>
      <c r="O795" s="380"/>
      <c r="P795" s="408" t="e">
        <f>#REF!</f>
        <v>#REF!</v>
      </c>
      <c r="Q795" s="408">
        <v>0</v>
      </c>
      <c r="R795" s="284">
        <v>12000</v>
      </c>
      <c r="S795" s="128"/>
      <c r="T795" s="129" t="s">
        <v>352</v>
      </c>
      <c r="U795" s="129" t="s">
        <v>352</v>
      </c>
      <c r="V795" s="129" t="s">
        <v>352</v>
      </c>
      <c r="W795" s="129" t="s">
        <v>352</v>
      </c>
      <c r="X795" s="129" t="s">
        <v>352</v>
      </c>
      <c r="Y795" s="129" t="s">
        <v>352</v>
      </c>
      <c r="Z795" s="3" t="e">
        <f t="shared" si="46"/>
        <v>#REF!</v>
      </c>
    </row>
    <row r="796" spans="1:26" s="15" customFormat="1" ht="14.25" customHeight="1">
      <c r="A796" s="24" t="s">
        <v>2486</v>
      </c>
      <c r="B796" s="161" t="s">
        <v>1899</v>
      </c>
      <c r="C796" s="94" t="s">
        <v>398</v>
      </c>
      <c r="D796" s="161">
        <v>2011</v>
      </c>
      <c r="E796" s="26" t="s">
        <v>2272</v>
      </c>
      <c r="F796" s="24" t="str">
        <f t="shared" si="45"/>
        <v>OB201108</v>
      </c>
      <c r="G796" s="267" t="s">
        <v>1904</v>
      </c>
      <c r="H796" s="213" t="s">
        <v>699</v>
      </c>
      <c r="I796" s="161" t="e">
        <f>VLOOKUP(A796,#REF!,6,FALSE)</f>
        <v>#REF!</v>
      </c>
      <c r="J796" s="161" t="s">
        <v>1899</v>
      </c>
      <c r="K796" s="161">
        <v>2011</v>
      </c>
      <c r="L796" s="162"/>
      <c r="M796" s="197"/>
      <c r="N796" s="129"/>
      <c r="O796" s="380"/>
      <c r="P796" s="408" t="e">
        <f>#REF!</f>
        <v>#REF!</v>
      </c>
      <c r="Q796" s="408">
        <v>0</v>
      </c>
      <c r="R796" s="284">
        <v>12000</v>
      </c>
      <c r="S796" s="128"/>
      <c r="T796" s="129" t="s">
        <v>352</v>
      </c>
      <c r="U796" s="129" t="s">
        <v>352</v>
      </c>
      <c r="V796" s="129" t="s">
        <v>352</v>
      </c>
      <c r="W796" s="129" t="s">
        <v>352</v>
      </c>
      <c r="X796" s="129" t="s">
        <v>352</v>
      </c>
      <c r="Y796" s="129" t="s">
        <v>352</v>
      </c>
      <c r="Z796" s="3" t="e">
        <f t="shared" si="46"/>
        <v>#REF!</v>
      </c>
    </row>
    <row r="797" spans="1:26" s="15" customFormat="1" ht="14.25" customHeight="1">
      <c r="A797" s="24" t="s">
        <v>2487</v>
      </c>
      <c r="B797" s="161" t="s">
        <v>1899</v>
      </c>
      <c r="C797" s="94" t="s">
        <v>398</v>
      </c>
      <c r="D797" s="161">
        <v>2011</v>
      </c>
      <c r="E797" s="26" t="s">
        <v>2273</v>
      </c>
      <c r="F797" s="24" t="str">
        <f t="shared" si="45"/>
        <v>OB201109</v>
      </c>
      <c r="G797" s="267" t="s">
        <v>1905</v>
      </c>
      <c r="H797" s="213" t="s">
        <v>3563</v>
      </c>
      <c r="I797" s="161" t="e">
        <f>VLOOKUP(A797,#REF!,6,FALSE)</f>
        <v>#REF!</v>
      </c>
      <c r="J797" s="161" t="s">
        <v>1899</v>
      </c>
      <c r="K797" s="161">
        <v>2011</v>
      </c>
      <c r="L797" s="162"/>
      <c r="M797" s="197"/>
      <c r="N797" s="129"/>
      <c r="O797" s="380"/>
      <c r="P797" s="408" t="e">
        <f>#REF!</f>
        <v>#REF!</v>
      </c>
      <c r="Q797" s="408">
        <v>0</v>
      </c>
      <c r="R797" s="284">
        <v>12000</v>
      </c>
      <c r="S797" s="128"/>
      <c r="T797" s="129" t="s">
        <v>352</v>
      </c>
      <c r="U797" s="129" t="s">
        <v>352</v>
      </c>
      <c r="V797" s="129" t="s">
        <v>352</v>
      </c>
      <c r="W797" s="129" t="s">
        <v>352</v>
      </c>
      <c r="X797" s="129" t="s">
        <v>352</v>
      </c>
      <c r="Y797" s="129" t="s">
        <v>352</v>
      </c>
      <c r="Z797" s="3" t="e">
        <f t="shared" si="46"/>
        <v>#REF!</v>
      </c>
    </row>
    <row r="798" spans="1:26" s="15" customFormat="1" ht="14.25" customHeight="1">
      <c r="A798" s="24" t="s">
        <v>2488</v>
      </c>
      <c r="B798" s="161" t="s">
        <v>1899</v>
      </c>
      <c r="C798" s="94" t="s">
        <v>398</v>
      </c>
      <c r="D798" s="161">
        <v>2011</v>
      </c>
      <c r="E798" s="26" t="s">
        <v>2274</v>
      </c>
      <c r="F798" s="24" t="str">
        <f t="shared" si="45"/>
        <v>OB201110</v>
      </c>
      <c r="G798" s="267" t="s">
        <v>3564</v>
      </c>
      <c r="H798" s="213" t="s">
        <v>2737</v>
      </c>
      <c r="I798" s="161" t="e">
        <f>VLOOKUP(A798,#REF!,6,FALSE)</f>
        <v>#REF!</v>
      </c>
      <c r="J798" s="161" t="s">
        <v>1899</v>
      </c>
      <c r="K798" s="161">
        <v>2011</v>
      </c>
      <c r="L798" s="162"/>
      <c r="M798" s="197"/>
      <c r="N798" s="129"/>
      <c r="O798" s="380"/>
      <c r="P798" s="408" t="e">
        <f>#REF!</f>
        <v>#REF!</v>
      </c>
      <c r="Q798" s="408">
        <v>0</v>
      </c>
      <c r="R798" s="284">
        <v>12000</v>
      </c>
      <c r="S798" s="128"/>
      <c r="T798" s="129" t="s">
        <v>352</v>
      </c>
      <c r="U798" s="129" t="s">
        <v>352</v>
      </c>
      <c r="V798" s="129" t="s">
        <v>352</v>
      </c>
      <c r="W798" s="129" t="s">
        <v>352</v>
      </c>
      <c r="X798" s="129" t="s">
        <v>352</v>
      </c>
      <c r="Y798" s="129" t="s">
        <v>352</v>
      </c>
      <c r="Z798" s="3" t="e">
        <f t="shared" si="46"/>
        <v>#REF!</v>
      </c>
    </row>
    <row r="799" spans="1:26" s="15" customFormat="1" ht="14.25" customHeight="1">
      <c r="A799" s="24" t="s">
        <v>2489</v>
      </c>
      <c r="B799" s="161" t="s">
        <v>1899</v>
      </c>
      <c r="C799" s="94" t="s">
        <v>398</v>
      </c>
      <c r="D799" s="161">
        <v>2011</v>
      </c>
      <c r="E799" s="26" t="s">
        <v>2275</v>
      </c>
      <c r="F799" s="24" t="str">
        <f t="shared" si="45"/>
        <v>OB201111</v>
      </c>
      <c r="G799" s="363" t="s">
        <v>1906</v>
      </c>
      <c r="H799" s="364" t="s">
        <v>3565</v>
      </c>
      <c r="I799" s="161" t="e">
        <f>VLOOKUP(A799,#REF!,6,FALSE)</f>
        <v>#REF!</v>
      </c>
      <c r="J799" s="161" t="s">
        <v>1899</v>
      </c>
      <c r="K799" s="161">
        <v>2011</v>
      </c>
      <c r="L799" s="162"/>
      <c r="M799" s="197"/>
      <c r="N799" s="129"/>
      <c r="O799" s="380"/>
      <c r="P799" s="408" t="e">
        <f>#REF!</f>
        <v>#REF!</v>
      </c>
      <c r="Q799" s="408">
        <v>0</v>
      </c>
      <c r="R799" s="284">
        <v>12000</v>
      </c>
      <c r="S799" s="128"/>
      <c r="T799" s="129" t="s">
        <v>352</v>
      </c>
      <c r="U799" s="129" t="s">
        <v>352</v>
      </c>
      <c r="V799" s="129" t="s">
        <v>352</v>
      </c>
      <c r="W799" s="129" t="s">
        <v>352</v>
      </c>
      <c r="X799" s="129" t="s">
        <v>352</v>
      </c>
      <c r="Y799" s="129" t="s">
        <v>352</v>
      </c>
      <c r="Z799" s="3" t="e">
        <f t="shared" si="46"/>
        <v>#REF!</v>
      </c>
    </row>
    <row r="800" spans="1:26" s="15" customFormat="1" ht="14.25" customHeight="1">
      <c r="A800" s="24" t="s">
        <v>2490</v>
      </c>
      <c r="B800" s="161" t="s">
        <v>1899</v>
      </c>
      <c r="C800" s="94" t="s">
        <v>398</v>
      </c>
      <c r="D800" s="161">
        <v>2011</v>
      </c>
      <c r="E800" s="26" t="s">
        <v>2276</v>
      </c>
      <c r="F800" s="24" t="str">
        <f t="shared" si="45"/>
        <v>OB201112</v>
      </c>
      <c r="G800" s="267" t="s">
        <v>3566</v>
      </c>
      <c r="H800" s="213" t="s">
        <v>2507</v>
      </c>
      <c r="I800" s="161" t="e">
        <f>VLOOKUP(A800,#REF!,6,FALSE)</f>
        <v>#REF!</v>
      </c>
      <c r="J800" s="161" t="s">
        <v>1899</v>
      </c>
      <c r="K800" s="161">
        <v>2011</v>
      </c>
      <c r="L800" s="162"/>
      <c r="M800" s="197"/>
      <c r="N800" s="129"/>
      <c r="O800" s="380"/>
      <c r="P800" s="408" t="e">
        <f>#REF!</f>
        <v>#REF!</v>
      </c>
      <c r="Q800" s="408">
        <v>0</v>
      </c>
      <c r="R800" s="284">
        <v>12000</v>
      </c>
      <c r="S800" s="128"/>
      <c r="T800" s="129" t="s">
        <v>352</v>
      </c>
      <c r="U800" s="129" t="s">
        <v>352</v>
      </c>
      <c r="V800" s="129" t="s">
        <v>352</v>
      </c>
      <c r="W800" s="129" t="s">
        <v>352</v>
      </c>
      <c r="X800" s="129" t="s">
        <v>352</v>
      </c>
      <c r="Y800" s="129" t="s">
        <v>352</v>
      </c>
      <c r="Z800" s="3" t="e">
        <f t="shared" si="46"/>
        <v>#REF!</v>
      </c>
    </row>
    <row r="801" spans="1:26" s="15" customFormat="1" ht="14.25" customHeight="1">
      <c r="A801" s="24" t="s">
        <v>2491</v>
      </c>
      <c r="B801" s="161" t="s">
        <v>1899</v>
      </c>
      <c r="C801" s="94" t="s">
        <v>398</v>
      </c>
      <c r="D801" s="161">
        <v>2011</v>
      </c>
      <c r="E801" s="26" t="s">
        <v>2277</v>
      </c>
      <c r="F801" s="24" t="str">
        <f t="shared" si="45"/>
        <v>OB201113</v>
      </c>
      <c r="G801" s="267" t="s">
        <v>3567</v>
      </c>
      <c r="H801" s="213" t="s">
        <v>3568</v>
      </c>
      <c r="I801" s="161" t="e">
        <f>VLOOKUP(A801,#REF!,6,FALSE)</f>
        <v>#REF!</v>
      </c>
      <c r="J801" s="161" t="s">
        <v>1899</v>
      </c>
      <c r="K801" s="161">
        <v>2011</v>
      </c>
      <c r="L801" s="162"/>
      <c r="M801" s="197"/>
      <c r="N801" s="129"/>
      <c r="O801" s="380"/>
      <c r="P801" s="408" t="e">
        <f>#REF!</f>
        <v>#REF!</v>
      </c>
      <c r="Q801" s="408">
        <v>0</v>
      </c>
      <c r="R801" s="284">
        <v>12000</v>
      </c>
      <c r="S801" s="128"/>
      <c r="T801" s="129" t="s">
        <v>352</v>
      </c>
      <c r="U801" s="129" t="s">
        <v>352</v>
      </c>
      <c r="V801" s="129" t="s">
        <v>352</v>
      </c>
      <c r="W801" s="129" t="s">
        <v>352</v>
      </c>
      <c r="X801" s="129" t="s">
        <v>352</v>
      </c>
      <c r="Y801" s="129" t="s">
        <v>352</v>
      </c>
      <c r="Z801" s="3" t="e">
        <f t="shared" si="46"/>
        <v>#REF!</v>
      </c>
    </row>
    <row r="802" spans="1:26" s="15" customFormat="1" ht="14.25" customHeight="1">
      <c r="A802" s="24" t="s">
        <v>2492</v>
      </c>
      <c r="B802" s="161" t="s">
        <v>1899</v>
      </c>
      <c r="C802" s="94" t="s">
        <v>398</v>
      </c>
      <c r="D802" s="161">
        <v>2011</v>
      </c>
      <c r="E802" s="26" t="s">
        <v>2278</v>
      </c>
      <c r="F802" s="24" t="str">
        <f t="shared" si="45"/>
        <v>OB201114</v>
      </c>
      <c r="G802" s="267" t="s">
        <v>2510</v>
      </c>
      <c r="H802" s="213" t="s">
        <v>3569</v>
      </c>
      <c r="I802" s="161" t="e">
        <f>VLOOKUP(A802,#REF!,6,FALSE)</f>
        <v>#REF!</v>
      </c>
      <c r="J802" s="161" t="s">
        <v>1899</v>
      </c>
      <c r="K802" s="161">
        <v>2011</v>
      </c>
      <c r="L802" s="162"/>
      <c r="M802" s="197"/>
      <c r="N802" s="129"/>
      <c r="O802" s="380"/>
      <c r="P802" s="408" t="e">
        <f>#REF!</f>
        <v>#REF!</v>
      </c>
      <c r="Q802" s="408">
        <v>0</v>
      </c>
      <c r="R802" s="284">
        <v>12000</v>
      </c>
      <c r="S802" s="128"/>
      <c r="T802" s="129" t="s">
        <v>352</v>
      </c>
      <c r="U802" s="129" t="s">
        <v>352</v>
      </c>
      <c r="V802" s="129" t="s">
        <v>352</v>
      </c>
      <c r="W802" s="129" t="s">
        <v>352</v>
      </c>
      <c r="X802" s="129" t="s">
        <v>352</v>
      </c>
      <c r="Y802" s="129" t="s">
        <v>352</v>
      </c>
      <c r="Z802" s="3" t="e">
        <f t="shared" si="46"/>
        <v>#REF!</v>
      </c>
    </row>
    <row r="803" spans="1:26" s="15" customFormat="1" ht="14.25" customHeight="1">
      <c r="A803" s="24" t="s">
        <v>2493</v>
      </c>
      <c r="B803" s="161" t="s">
        <v>1899</v>
      </c>
      <c r="C803" s="94" t="s">
        <v>398</v>
      </c>
      <c r="D803" s="161">
        <v>2011</v>
      </c>
      <c r="E803" s="26" t="s">
        <v>2279</v>
      </c>
      <c r="F803" s="24" t="str">
        <f t="shared" si="45"/>
        <v>OB201115</v>
      </c>
      <c r="G803" s="267" t="s">
        <v>1907</v>
      </c>
      <c r="H803" s="213" t="s">
        <v>3570</v>
      </c>
      <c r="I803" s="161" t="e">
        <f>VLOOKUP(A803,#REF!,6,FALSE)</f>
        <v>#REF!</v>
      </c>
      <c r="J803" s="161" t="s">
        <v>1899</v>
      </c>
      <c r="K803" s="161">
        <v>2011</v>
      </c>
      <c r="L803" s="162"/>
      <c r="M803" s="197"/>
      <c r="N803" s="129"/>
      <c r="O803" s="380"/>
      <c r="P803" s="408" t="e">
        <f>#REF!</f>
        <v>#REF!</v>
      </c>
      <c r="Q803" s="408">
        <v>0</v>
      </c>
      <c r="R803" s="284">
        <v>12000</v>
      </c>
      <c r="S803" s="128"/>
      <c r="T803" s="129" t="s">
        <v>352</v>
      </c>
      <c r="U803" s="129" t="s">
        <v>352</v>
      </c>
      <c r="V803" s="129" t="s">
        <v>352</v>
      </c>
      <c r="W803" s="129" t="s">
        <v>352</v>
      </c>
      <c r="X803" s="129" t="s">
        <v>352</v>
      </c>
      <c r="Y803" s="129" t="s">
        <v>352</v>
      </c>
      <c r="Z803" s="3" t="e">
        <f t="shared" si="46"/>
        <v>#REF!</v>
      </c>
    </row>
    <row r="804" spans="1:26" s="15" customFormat="1" ht="14.25" customHeight="1">
      <c r="A804" s="24" t="s">
        <v>2494</v>
      </c>
      <c r="B804" s="161" t="s">
        <v>1899</v>
      </c>
      <c r="C804" s="94" t="s">
        <v>398</v>
      </c>
      <c r="D804" s="161">
        <v>2011</v>
      </c>
      <c r="E804" s="26" t="s">
        <v>2280</v>
      </c>
      <c r="F804" s="24" t="str">
        <f t="shared" si="45"/>
        <v>OB201116</v>
      </c>
      <c r="G804" s="267" t="s">
        <v>1908</v>
      </c>
      <c r="H804" s="213" t="s">
        <v>3571</v>
      </c>
      <c r="I804" s="161" t="e">
        <f>VLOOKUP(A804,#REF!,6,FALSE)</f>
        <v>#REF!</v>
      </c>
      <c r="J804" s="161" t="s">
        <v>1899</v>
      </c>
      <c r="K804" s="161">
        <v>2011</v>
      </c>
      <c r="L804" s="162"/>
      <c r="M804" s="197"/>
      <c r="N804" s="129"/>
      <c r="O804" s="380"/>
      <c r="P804" s="408" t="e">
        <f>#REF!</f>
        <v>#REF!</v>
      </c>
      <c r="Q804" s="408">
        <v>0</v>
      </c>
      <c r="R804" s="284">
        <v>12000</v>
      </c>
      <c r="S804" s="128"/>
      <c r="T804" s="129" t="s">
        <v>352</v>
      </c>
      <c r="U804" s="129" t="s">
        <v>352</v>
      </c>
      <c r="V804" s="129" t="s">
        <v>352</v>
      </c>
      <c r="W804" s="129" t="s">
        <v>352</v>
      </c>
      <c r="X804" s="129" t="s">
        <v>352</v>
      </c>
      <c r="Y804" s="129" t="s">
        <v>352</v>
      </c>
      <c r="Z804" s="3" t="e">
        <f t="shared" si="46"/>
        <v>#REF!</v>
      </c>
    </row>
    <row r="805" spans="1:26" s="15" customFormat="1" ht="14.25" customHeight="1">
      <c r="A805" s="24" t="s">
        <v>2495</v>
      </c>
      <c r="B805" s="161" t="s">
        <v>1899</v>
      </c>
      <c r="C805" s="94" t="s">
        <v>398</v>
      </c>
      <c r="D805" s="161">
        <v>2011</v>
      </c>
      <c r="E805" s="26" t="s">
        <v>2281</v>
      </c>
      <c r="F805" s="24" t="str">
        <f t="shared" si="45"/>
        <v>OB201117</v>
      </c>
      <c r="G805" s="267" t="s">
        <v>1909</v>
      </c>
      <c r="H805" s="213" t="s">
        <v>391</v>
      </c>
      <c r="I805" s="161" t="e">
        <f>VLOOKUP(A805,#REF!,6,FALSE)</f>
        <v>#REF!</v>
      </c>
      <c r="J805" s="161" t="s">
        <v>1899</v>
      </c>
      <c r="K805" s="161">
        <v>2011</v>
      </c>
      <c r="L805" s="162"/>
      <c r="M805" s="197"/>
      <c r="N805" s="129"/>
      <c r="O805" s="380"/>
      <c r="P805" s="408" t="e">
        <f>#REF!</f>
        <v>#REF!</v>
      </c>
      <c r="Q805" s="408">
        <v>0</v>
      </c>
      <c r="R805" s="284">
        <v>12000</v>
      </c>
      <c r="S805" s="128"/>
      <c r="T805" s="129" t="s">
        <v>352</v>
      </c>
      <c r="U805" s="129" t="s">
        <v>352</v>
      </c>
      <c r="V805" s="129" t="s">
        <v>352</v>
      </c>
      <c r="W805" s="129" t="s">
        <v>352</v>
      </c>
      <c r="X805" s="129" t="s">
        <v>352</v>
      </c>
      <c r="Y805" s="129" t="s">
        <v>352</v>
      </c>
      <c r="Z805" s="3" t="e">
        <f t="shared" si="46"/>
        <v>#REF!</v>
      </c>
    </row>
    <row r="806" spans="1:26" ht="14.25" customHeight="1">
      <c r="A806" s="24" t="s">
        <v>2496</v>
      </c>
      <c r="B806" s="161" t="s">
        <v>1899</v>
      </c>
      <c r="C806" s="94" t="s">
        <v>398</v>
      </c>
      <c r="D806" s="161">
        <v>2011</v>
      </c>
      <c r="E806" s="26" t="s">
        <v>2282</v>
      </c>
      <c r="F806" s="24" t="str">
        <f t="shared" si="45"/>
        <v>OB201118</v>
      </c>
      <c r="G806" s="267" t="s">
        <v>1910</v>
      </c>
      <c r="H806" s="213" t="s">
        <v>3572</v>
      </c>
      <c r="I806" s="161" t="e">
        <f>VLOOKUP(A806,#REF!,6,FALSE)</f>
        <v>#REF!</v>
      </c>
      <c r="J806" s="161" t="s">
        <v>1899</v>
      </c>
      <c r="K806" s="161">
        <v>2011</v>
      </c>
      <c r="L806" s="162"/>
      <c r="M806" s="197"/>
      <c r="N806" s="129"/>
      <c r="O806" s="380"/>
      <c r="P806" s="408" t="e">
        <f>#REF!</f>
        <v>#REF!</v>
      </c>
      <c r="Q806" s="408">
        <v>0</v>
      </c>
      <c r="R806" s="284">
        <v>12000</v>
      </c>
      <c r="S806" s="128"/>
      <c r="T806" s="129" t="s">
        <v>352</v>
      </c>
      <c r="U806" s="129" t="s">
        <v>352</v>
      </c>
      <c r="V806" s="129" t="s">
        <v>352</v>
      </c>
      <c r="W806" s="129" t="s">
        <v>352</v>
      </c>
      <c r="X806" s="129" t="s">
        <v>352</v>
      </c>
      <c r="Y806" s="129" t="s">
        <v>352</v>
      </c>
      <c r="Z806" s="3" t="e">
        <f t="shared" si="46"/>
        <v>#REF!</v>
      </c>
    </row>
    <row r="807" spans="1:26" ht="14.25" customHeight="1">
      <c r="A807" s="24" t="s">
        <v>2497</v>
      </c>
      <c r="B807" s="161" t="s">
        <v>1899</v>
      </c>
      <c r="C807" s="94" t="s">
        <v>398</v>
      </c>
      <c r="D807" s="161">
        <v>2011</v>
      </c>
      <c r="E807" s="26" t="s">
        <v>2283</v>
      </c>
      <c r="F807" s="24" t="str">
        <f t="shared" si="45"/>
        <v>OB201119</v>
      </c>
      <c r="G807" s="213" t="s">
        <v>3573</v>
      </c>
      <c r="H807" s="213" t="s">
        <v>393</v>
      </c>
      <c r="I807" s="161" t="e">
        <f>VLOOKUP(A807,#REF!,6,FALSE)</f>
        <v>#REF!</v>
      </c>
      <c r="J807" s="161" t="s">
        <v>1899</v>
      </c>
      <c r="K807" s="161">
        <v>2011</v>
      </c>
      <c r="L807" s="162"/>
      <c r="M807" s="197"/>
      <c r="N807" s="129"/>
      <c r="O807" s="380"/>
      <c r="P807" s="408" t="e">
        <f>#REF!</f>
        <v>#REF!</v>
      </c>
      <c r="Q807" s="408">
        <v>0</v>
      </c>
      <c r="R807" s="284">
        <v>12000</v>
      </c>
      <c r="S807" s="128"/>
      <c r="T807" s="129" t="s">
        <v>352</v>
      </c>
      <c r="U807" s="129" t="s">
        <v>352</v>
      </c>
      <c r="V807" s="129" t="s">
        <v>352</v>
      </c>
      <c r="W807" s="129" t="s">
        <v>352</v>
      </c>
      <c r="X807" s="129" t="s">
        <v>352</v>
      </c>
      <c r="Y807" s="129" t="s">
        <v>352</v>
      </c>
      <c r="Z807" s="3" t="e">
        <f t="shared" si="46"/>
        <v>#REF!</v>
      </c>
    </row>
    <row r="808" spans="1:26" ht="14.25" customHeight="1">
      <c r="A808" s="24" t="s">
        <v>2498</v>
      </c>
      <c r="B808" s="161" t="s">
        <v>1899</v>
      </c>
      <c r="C808" s="94" t="s">
        <v>398</v>
      </c>
      <c r="D808" s="161">
        <v>2011</v>
      </c>
      <c r="E808" s="26" t="s">
        <v>2284</v>
      </c>
      <c r="F808" s="24" t="str">
        <f t="shared" si="45"/>
        <v>OB201120</v>
      </c>
      <c r="G808" s="267" t="s">
        <v>1911</v>
      </c>
      <c r="H808" s="213" t="s">
        <v>1129</v>
      </c>
      <c r="I808" s="161" t="e">
        <f>VLOOKUP(A808,#REF!,6,FALSE)</f>
        <v>#REF!</v>
      </c>
      <c r="J808" s="161" t="s">
        <v>1899</v>
      </c>
      <c r="K808" s="161">
        <v>2011</v>
      </c>
      <c r="L808" s="162"/>
      <c r="M808" s="197"/>
      <c r="N808" s="129"/>
      <c r="O808" s="380"/>
      <c r="P808" s="408" t="e">
        <f>#REF!</f>
        <v>#REF!</v>
      </c>
      <c r="Q808" s="408">
        <v>0</v>
      </c>
      <c r="R808" s="284">
        <v>12000</v>
      </c>
      <c r="S808" s="128"/>
      <c r="T808" s="129" t="s">
        <v>352</v>
      </c>
      <c r="U808" s="129" t="s">
        <v>352</v>
      </c>
      <c r="V808" s="129" t="s">
        <v>352</v>
      </c>
      <c r="W808" s="129" t="s">
        <v>352</v>
      </c>
      <c r="X808" s="129" t="s">
        <v>352</v>
      </c>
      <c r="Y808" s="129" t="s">
        <v>352</v>
      </c>
      <c r="Z808" s="3" t="e">
        <f t="shared" si="46"/>
        <v>#REF!</v>
      </c>
    </row>
    <row r="809" spans="1:26" ht="14.25" customHeight="1">
      <c r="A809" s="24" t="s">
        <v>2499</v>
      </c>
      <c r="B809" s="161" t="s">
        <v>1899</v>
      </c>
      <c r="C809" s="94" t="s">
        <v>398</v>
      </c>
      <c r="D809" s="161">
        <v>2011</v>
      </c>
      <c r="E809" s="26" t="s">
        <v>2285</v>
      </c>
      <c r="F809" s="24" t="str">
        <f t="shared" si="45"/>
        <v>OB201121</v>
      </c>
      <c r="G809" s="267" t="s">
        <v>1912</v>
      </c>
      <c r="H809" s="213" t="s">
        <v>2751</v>
      </c>
      <c r="I809" s="161" t="e">
        <f>VLOOKUP(A809,#REF!,6,FALSE)</f>
        <v>#REF!</v>
      </c>
      <c r="J809" s="161" t="s">
        <v>1899</v>
      </c>
      <c r="K809" s="161">
        <v>2011</v>
      </c>
      <c r="L809" s="162"/>
      <c r="M809" s="197"/>
      <c r="N809" s="129"/>
      <c r="O809" s="380"/>
      <c r="P809" s="408" t="e">
        <f>#REF!</f>
        <v>#REF!</v>
      </c>
      <c r="Q809" s="408">
        <v>0</v>
      </c>
      <c r="R809" s="284">
        <v>12000</v>
      </c>
      <c r="S809" s="128"/>
      <c r="T809" s="129" t="s">
        <v>352</v>
      </c>
      <c r="U809" s="129" t="s">
        <v>352</v>
      </c>
      <c r="V809" s="129" t="s">
        <v>352</v>
      </c>
      <c r="W809" s="129" t="s">
        <v>352</v>
      </c>
      <c r="X809" s="129" t="s">
        <v>352</v>
      </c>
      <c r="Y809" s="129" t="s">
        <v>352</v>
      </c>
      <c r="Z809" s="3" t="e">
        <f t="shared" si="46"/>
        <v>#REF!</v>
      </c>
    </row>
    <row r="810" spans="1:26" ht="14.25" customHeight="1">
      <c r="A810" s="24" t="s">
        <v>2500</v>
      </c>
      <c r="B810" s="161" t="s">
        <v>1899</v>
      </c>
      <c r="C810" s="94" t="s">
        <v>398</v>
      </c>
      <c r="D810" s="161">
        <v>2011</v>
      </c>
      <c r="E810" s="26" t="s">
        <v>2286</v>
      </c>
      <c r="F810" s="24" t="str">
        <f t="shared" si="45"/>
        <v>OB201122</v>
      </c>
      <c r="G810" s="267" t="s">
        <v>1913</v>
      </c>
      <c r="H810" s="213" t="s">
        <v>2752</v>
      </c>
      <c r="I810" s="161" t="e">
        <f>VLOOKUP(A810,#REF!,6,FALSE)</f>
        <v>#REF!</v>
      </c>
      <c r="J810" s="161" t="s">
        <v>1899</v>
      </c>
      <c r="K810" s="161">
        <v>2011</v>
      </c>
      <c r="L810" s="162"/>
      <c r="M810" s="197"/>
      <c r="N810" s="129"/>
      <c r="O810" s="380"/>
      <c r="P810" s="408" t="e">
        <f>#REF!</f>
        <v>#REF!</v>
      </c>
      <c r="Q810" s="408">
        <v>0</v>
      </c>
      <c r="R810" s="284">
        <v>12000</v>
      </c>
      <c r="S810" s="128"/>
      <c r="T810" s="129" t="s">
        <v>352</v>
      </c>
      <c r="U810" s="129" t="s">
        <v>352</v>
      </c>
      <c r="V810" s="129" t="s">
        <v>352</v>
      </c>
      <c r="W810" s="129" t="s">
        <v>352</v>
      </c>
      <c r="X810" s="129" t="s">
        <v>352</v>
      </c>
      <c r="Y810" s="129" t="s">
        <v>352</v>
      </c>
      <c r="Z810" s="3" t="e">
        <f t="shared" si="46"/>
        <v>#REF!</v>
      </c>
    </row>
    <row r="811" spans="1:26" ht="14.25" customHeight="1">
      <c r="A811" s="24" t="s">
        <v>2508</v>
      </c>
      <c r="B811" s="161" t="s">
        <v>1899</v>
      </c>
      <c r="C811" s="94" t="s">
        <v>398</v>
      </c>
      <c r="D811" s="161">
        <v>2011</v>
      </c>
      <c r="E811" s="26" t="s">
        <v>2287</v>
      </c>
      <c r="F811" s="24" t="str">
        <f t="shared" si="45"/>
        <v>OB201123</v>
      </c>
      <c r="G811" s="267" t="s">
        <v>1914</v>
      </c>
      <c r="H811" s="213" t="s">
        <v>595</v>
      </c>
      <c r="I811" s="161" t="e">
        <f>VLOOKUP(A811,#REF!,6,FALSE)</f>
        <v>#REF!</v>
      </c>
      <c r="J811" s="161" t="s">
        <v>1899</v>
      </c>
      <c r="K811" s="161">
        <v>2011</v>
      </c>
      <c r="L811" s="162"/>
      <c r="M811" s="197"/>
      <c r="N811" s="129"/>
      <c r="O811" s="380"/>
      <c r="P811" s="408" t="e">
        <f>#REF!</f>
        <v>#REF!</v>
      </c>
      <c r="Q811" s="408">
        <v>0</v>
      </c>
      <c r="R811" s="284">
        <v>12000</v>
      </c>
      <c r="S811" s="128"/>
      <c r="T811" s="129" t="s">
        <v>352</v>
      </c>
      <c r="U811" s="129" t="s">
        <v>352</v>
      </c>
      <c r="V811" s="129" t="s">
        <v>352</v>
      </c>
      <c r="W811" s="129" t="s">
        <v>352</v>
      </c>
      <c r="X811" s="129" t="s">
        <v>352</v>
      </c>
      <c r="Y811" s="129" t="s">
        <v>352</v>
      </c>
      <c r="Z811" s="3" t="e">
        <f t="shared" si="46"/>
        <v>#REF!</v>
      </c>
    </row>
    <row r="812" spans="1:26" ht="14.25" customHeight="1">
      <c r="A812" s="24" t="s">
        <v>2509</v>
      </c>
      <c r="B812" s="161" t="s">
        <v>1899</v>
      </c>
      <c r="C812" s="94" t="s">
        <v>398</v>
      </c>
      <c r="D812" s="161">
        <v>2011</v>
      </c>
      <c r="E812" s="26" t="s">
        <v>2288</v>
      </c>
      <c r="F812" s="24" t="str">
        <f t="shared" si="45"/>
        <v>OB201124</v>
      </c>
      <c r="G812" s="363" t="s">
        <v>1915</v>
      </c>
      <c r="H812" s="364" t="s">
        <v>1527</v>
      </c>
      <c r="I812" s="161" t="e">
        <f>VLOOKUP(A812,#REF!,6,FALSE)</f>
        <v>#REF!</v>
      </c>
      <c r="J812" s="161" t="s">
        <v>1899</v>
      </c>
      <c r="K812" s="161">
        <v>2011</v>
      </c>
      <c r="L812" s="162"/>
      <c r="M812" s="197"/>
      <c r="N812" s="129"/>
      <c r="O812" s="380"/>
      <c r="P812" s="408" t="e">
        <f>#REF!</f>
        <v>#REF!</v>
      </c>
      <c r="Q812" s="408">
        <v>0</v>
      </c>
      <c r="R812" s="284">
        <v>12000</v>
      </c>
      <c r="S812" s="128"/>
      <c r="T812" s="129" t="s">
        <v>352</v>
      </c>
      <c r="U812" s="129" t="s">
        <v>352</v>
      </c>
      <c r="V812" s="129" t="s">
        <v>352</v>
      </c>
      <c r="W812" s="129" t="s">
        <v>352</v>
      </c>
      <c r="X812" s="129" t="s">
        <v>352</v>
      </c>
      <c r="Y812" s="129" t="s">
        <v>352</v>
      </c>
      <c r="Z812" s="3" t="e">
        <f t="shared" si="46"/>
        <v>#REF!</v>
      </c>
    </row>
    <row r="813" spans="1:26" ht="14.25" customHeight="1">
      <c r="A813" s="24" t="s">
        <v>2511</v>
      </c>
      <c r="B813" s="161" t="s">
        <v>1899</v>
      </c>
      <c r="C813" s="94" t="s">
        <v>398</v>
      </c>
      <c r="D813" s="161">
        <v>2011</v>
      </c>
      <c r="E813" s="26" t="s">
        <v>2289</v>
      </c>
      <c r="F813" s="24" t="str">
        <f t="shared" si="45"/>
        <v>OB201125</v>
      </c>
      <c r="G813" s="267" t="s">
        <v>2296</v>
      </c>
      <c r="H813" s="213" t="s">
        <v>1108</v>
      </c>
      <c r="I813" s="161" t="e">
        <f>VLOOKUP(A813,#REF!,6,FALSE)</f>
        <v>#REF!</v>
      </c>
      <c r="J813" s="161" t="s">
        <v>1899</v>
      </c>
      <c r="K813" s="161">
        <v>2011</v>
      </c>
      <c r="L813" s="162"/>
      <c r="M813" s="197"/>
      <c r="N813" s="129"/>
      <c r="O813" s="380"/>
      <c r="P813" s="408" t="e">
        <f>#REF!</f>
        <v>#REF!</v>
      </c>
      <c r="Q813" s="408">
        <v>0</v>
      </c>
      <c r="R813" s="298">
        <v>12000</v>
      </c>
      <c r="S813" s="128"/>
      <c r="T813" s="129" t="s">
        <v>352</v>
      </c>
      <c r="U813" s="129" t="s">
        <v>352</v>
      </c>
      <c r="V813" s="129" t="s">
        <v>352</v>
      </c>
      <c r="W813" s="129" t="s">
        <v>352</v>
      </c>
      <c r="X813" s="129" t="s">
        <v>352</v>
      </c>
      <c r="Y813" s="129" t="s">
        <v>352</v>
      </c>
      <c r="Z813" s="3" t="e">
        <f t="shared" si="46"/>
        <v>#REF!</v>
      </c>
    </row>
    <row r="814" spans="1:25" ht="14.25" customHeight="1">
      <c r="A814" s="6"/>
      <c r="B814" s="6"/>
      <c r="C814" s="6"/>
      <c r="D814" s="6"/>
      <c r="E814" s="38"/>
      <c r="F814" s="6"/>
      <c r="G814" s="168">
        <f>COUNTA(G789:G813)</f>
        <v>25</v>
      </c>
      <c r="H814" s="168"/>
      <c r="I814" s="161"/>
      <c r="J814" s="170"/>
      <c r="K814" s="170"/>
      <c r="L814" s="171">
        <f>COUNTA(L789:L813)</f>
        <v>0</v>
      </c>
      <c r="M814" s="336">
        <f>COUNTA(M789:M813)</f>
        <v>0</v>
      </c>
      <c r="N814" s="272">
        <f>COUNTA(N789:N813)</f>
        <v>0</v>
      </c>
      <c r="O814" s="309"/>
      <c r="P814" s="310" t="s">
        <v>2811</v>
      </c>
      <c r="Q814" s="310" t="s">
        <v>180</v>
      </c>
      <c r="R814" s="359"/>
      <c r="S814" s="207"/>
      <c r="T814" s="207"/>
      <c r="U814" s="207"/>
      <c r="V814" s="207"/>
      <c r="W814" s="207"/>
      <c r="X814" s="207"/>
      <c r="Y814" s="207"/>
    </row>
    <row r="815" spans="1:25" ht="14.25" customHeight="1">
      <c r="A815" s="2"/>
      <c r="B815" s="2"/>
      <c r="C815" s="2"/>
      <c r="D815" s="2"/>
      <c r="E815" s="320"/>
      <c r="F815" s="2"/>
      <c r="G815" s="179"/>
      <c r="H815" s="179"/>
      <c r="I815" s="161"/>
      <c r="J815" s="179"/>
      <c r="K815" s="179"/>
      <c r="L815" s="179"/>
      <c r="M815" s="173">
        <f>COUNTA(G789:G813)-COUNTA(L789:L813)</f>
        <v>25</v>
      </c>
      <c r="N815" s="172"/>
      <c r="O815" s="174"/>
      <c r="P815" s="174">
        <f>COUNTIF(P789:P813,12000)</f>
        <v>0</v>
      </c>
      <c r="Q815" s="174">
        <v>0</v>
      </c>
      <c r="R815" s="141">
        <v>25</v>
      </c>
      <c r="S815" s="381"/>
      <c r="T815" s="142"/>
      <c r="U815" s="142"/>
      <c r="V815" s="142"/>
      <c r="W815" s="142"/>
      <c r="X815" s="142"/>
      <c r="Y815" s="142"/>
    </row>
    <row r="816" spans="1:25" ht="14.25" customHeight="1">
      <c r="A816" s="2"/>
      <c r="B816" s="2"/>
      <c r="C816" s="2"/>
      <c r="D816" s="2"/>
      <c r="E816" s="320"/>
      <c r="F816" s="2"/>
      <c r="G816" s="177"/>
      <c r="H816" s="177"/>
      <c r="I816" s="161"/>
      <c r="J816" s="179"/>
      <c r="K816" s="179"/>
      <c r="L816" s="180"/>
      <c r="M816" s="166" t="s">
        <v>2805</v>
      </c>
      <c r="N816" s="167"/>
      <c r="O816" s="181"/>
      <c r="P816" s="409" t="e">
        <f>SUM(P789:P813)</f>
        <v>#REF!</v>
      </c>
      <c r="Q816" s="181">
        <v>0</v>
      </c>
      <c r="R816" s="129">
        <v>300000</v>
      </c>
      <c r="S816" s="207"/>
      <c r="T816" s="142"/>
      <c r="U816" s="142"/>
      <c r="V816" s="142"/>
      <c r="W816" s="142"/>
      <c r="X816" s="142"/>
      <c r="Y816" s="142"/>
    </row>
    <row r="817" spans="1:25" ht="14.25" customHeight="1">
      <c r="A817" s="2"/>
      <c r="B817" s="2"/>
      <c r="C817" s="2"/>
      <c r="D817" s="2"/>
      <c r="E817" s="320"/>
      <c r="F817" s="2"/>
      <c r="G817" s="177"/>
      <c r="H817" s="177"/>
      <c r="I817" s="161"/>
      <c r="J817" s="179"/>
      <c r="K817" s="179"/>
      <c r="L817" s="180"/>
      <c r="M817" s="166" t="s">
        <v>2806</v>
      </c>
      <c r="N817" s="167"/>
      <c r="O817" s="181"/>
      <c r="P817" s="181">
        <f>$M815*12000</f>
        <v>300000</v>
      </c>
      <c r="Q817" s="181">
        <v>300000</v>
      </c>
      <c r="R817" s="129">
        <v>300000</v>
      </c>
      <c r="S817" s="207"/>
      <c r="T817" s="142"/>
      <c r="U817" s="142"/>
      <c r="V817" s="142"/>
      <c r="W817" s="142"/>
      <c r="X817" s="142"/>
      <c r="Y817" s="142"/>
    </row>
    <row r="818" spans="1:25" ht="14.25" customHeight="1">
      <c r="A818" s="2"/>
      <c r="B818" s="2"/>
      <c r="C818" s="2"/>
      <c r="D818" s="2"/>
      <c r="E818" s="320"/>
      <c r="F818" s="2"/>
      <c r="G818" s="177"/>
      <c r="H818" s="177"/>
      <c r="I818" s="161"/>
      <c r="J818" s="179"/>
      <c r="K818" s="179"/>
      <c r="L818" s="180"/>
      <c r="M818" s="183" t="s">
        <v>3209</v>
      </c>
      <c r="N818" s="182"/>
      <c r="O818" s="184"/>
      <c r="P818" s="184" t="e">
        <f>P816-P817</f>
        <v>#REF!</v>
      </c>
      <c r="Q818" s="184">
        <v>-300000</v>
      </c>
      <c r="R818" s="129">
        <v>0</v>
      </c>
      <c r="S818" s="207"/>
      <c r="T818" s="142"/>
      <c r="U818" s="142"/>
      <c r="V818" s="142"/>
      <c r="W818" s="142"/>
      <c r="X818" s="142"/>
      <c r="Y818" s="142"/>
    </row>
    <row r="819" spans="1:25" ht="14.25" customHeight="1">
      <c r="A819" s="2"/>
      <c r="B819" s="2"/>
      <c r="C819" s="2"/>
      <c r="D819" s="2"/>
      <c r="E819" s="320"/>
      <c r="F819" s="2"/>
      <c r="G819" s="177"/>
      <c r="H819" s="177"/>
      <c r="I819" s="161"/>
      <c r="J819" s="179"/>
      <c r="K819" s="179"/>
      <c r="L819" s="180"/>
      <c r="M819" s="186" t="s">
        <v>3210</v>
      </c>
      <c r="N819" s="185"/>
      <c r="O819" s="187"/>
      <c r="P819" s="233">
        <f>P815/$M815</f>
        <v>0</v>
      </c>
      <c r="Q819" s="233">
        <v>0</v>
      </c>
      <c r="R819" s="156">
        <v>1</v>
      </c>
      <c r="S819" s="382"/>
      <c r="T819" s="142"/>
      <c r="U819" s="142"/>
      <c r="V819" s="142"/>
      <c r="W819" s="142"/>
      <c r="X819" s="142"/>
      <c r="Y819" s="142"/>
    </row>
    <row r="820" spans="1:17" ht="14.25" customHeight="1">
      <c r="A820" s="2"/>
      <c r="B820" s="2"/>
      <c r="C820" s="2"/>
      <c r="D820" s="2"/>
      <c r="E820" s="320"/>
      <c r="F820" s="2"/>
      <c r="I820" s="161"/>
      <c r="N820" s="235"/>
      <c r="O820" s="245"/>
      <c r="P820" s="250"/>
      <c r="Q820" s="250"/>
    </row>
    <row r="821" spans="1:26" ht="14.25" customHeight="1">
      <c r="A821" s="235" t="s">
        <v>3632</v>
      </c>
      <c r="B821" s="161" t="s">
        <v>2669</v>
      </c>
      <c r="C821" s="235" t="s">
        <v>3701</v>
      </c>
      <c r="D821" s="235">
        <v>2012</v>
      </c>
      <c r="E821" s="26" t="s">
        <v>1545</v>
      </c>
      <c r="F821" s="24" t="str">
        <f aca="true" t="shared" si="47" ref="F821:F844">CONCATENATE(C821,D821,E821)</f>
        <v>OB201201</v>
      </c>
      <c r="G821" s="267" t="s">
        <v>3594</v>
      </c>
      <c r="H821" s="267" t="s">
        <v>3630</v>
      </c>
      <c r="I821" s="161" t="e">
        <f>VLOOKUP(A821,#REF!,6,FALSE)</f>
        <v>#REF!</v>
      </c>
      <c r="J821" s="161" t="s">
        <v>2669</v>
      </c>
      <c r="K821" s="161">
        <v>2012</v>
      </c>
      <c r="L821" s="162"/>
      <c r="M821" s="173"/>
      <c r="N821" s="172"/>
      <c r="O821" s="202"/>
      <c r="P821" s="408" t="e">
        <f>#REF!</f>
        <v>#REF!</v>
      </c>
      <c r="Q821" s="408">
        <v>0</v>
      </c>
      <c r="R821" s="383"/>
      <c r="S821" s="172"/>
      <c r="T821" s="172"/>
      <c r="U821" s="172"/>
      <c r="V821" s="172"/>
      <c r="W821" s="172"/>
      <c r="X821" s="172"/>
      <c r="Y821" s="172"/>
      <c r="Z821" s="3" t="e">
        <f aca="true" t="shared" si="48" ref="Z821:Z844">IF(P821,12000)</f>
        <v>#REF!</v>
      </c>
    </row>
    <row r="822" spans="1:26" ht="14.25" customHeight="1">
      <c r="A822" s="235" t="s">
        <v>3633</v>
      </c>
      <c r="B822" s="161" t="s">
        <v>2669</v>
      </c>
      <c r="C822" s="235" t="s">
        <v>3701</v>
      </c>
      <c r="D822" s="235">
        <v>2012</v>
      </c>
      <c r="E822" s="26" t="s">
        <v>2262</v>
      </c>
      <c r="F822" s="24" t="str">
        <f t="shared" si="47"/>
        <v>OB201202</v>
      </c>
      <c r="G822" s="267" t="s">
        <v>3574</v>
      </c>
      <c r="H822" s="267" t="s">
        <v>3608</v>
      </c>
      <c r="I822" s="161" t="e">
        <f>VLOOKUP(A822,#REF!,6,FALSE)</f>
        <v>#REF!</v>
      </c>
      <c r="J822" s="161" t="s">
        <v>2669</v>
      </c>
      <c r="K822" s="161">
        <v>2012</v>
      </c>
      <c r="L822" s="162"/>
      <c r="M822" s="173"/>
      <c r="N822" s="172"/>
      <c r="O822" s="202"/>
      <c r="P822" s="408" t="e">
        <f>#REF!</f>
        <v>#REF!</v>
      </c>
      <c r="Q822" s="408">
        <v>0</v>
      </c>
      <c r="R822" s="383"/>
      <c r="S822" s="172"/>
      <c r="T822" s="172"/>
      <c r="U822" s="172"/>
      <c r="V822" s="172"/>
      <c r="W822" s="172"/>
      <c r="X822" s="172"/>
      <c r="Y822" s="172"/>
      <c r="Z822" s="3" t="e">
        <f t="shared" si="48"/>
        <v>#REF!</v>
      </c>
    </row>
    <row r="823" spans="1:26" ht="14.25" customHeight="1">
      <c r="A823" s="235" t="s">
        <v>2761</v>
      </c>
      <c r="B823" s="161" t="s">
        <v>2669</v>
      </c>
      <c r="C823" s="235" t="s">
        <v>3701</v>
      </c>
      <c r="D823" s="235">
        <v>2012</v>
      </c>
      <c r="E823" s="26" t="s">
        <v>2264</v>
      </c>
      <c r="F823" s="24" t="str">
        <f t="shared" si="47"/>
        <v>OB201203</v>
      </c>
      <c r="G823" s="267" t="s">
        <v>3575</v>
      </c>
      <c r="H823" s="267" t="s">
        <v>3609</v>
      </c>
      <c r="I823" s="161" t="e">
        <f>VLOOKUP(A823,#REF!,6,FALSE)</f>
        <v>#REF!</v>
      </c>
      <c r="J823" s="161" t="s">
        <v>2669</v>
      </c>
      <c r="K823" s="161">
        <v>2012</v>
      </c>
      <c r="L823" s="162"/>
      <c r="M823" s="173"/>
      <c r="N823" s="172"/>
      <c r="O823" s="202"/>
      <c r="P823" s="408" t="e">
        <f>#REF!</f>
        <v>#REF!</v>
      </c>
      <c r="Q823" s="408">
        <v>0</v>
      </c>
      <c r="R823" s="383"/>
      <c r="S823" s="172"/>
      <c r="T823" s="172"/>
      <c r="U823" s="172"/>
      <c r="V823" s="172"/>
      <c r="W823" s="172"/>
      <c r="X823" s="172"/>
      <c r="Y823" s="172"/>
      <c r="Z823" s="3" t="e">
        <f t="shared" si="48"/>
        <v>#REF!</v>
      </c>
    </row>
    <row r="824" spans="1:26" ht="14.25" customHeight="1">
      <c r="A824" s="235" t="s">
        <v>2762</v>
      </c>
      <c r="B824" s="161" t="s">
        <v>2669</v>
      </c>
      <c r="C824" s="235" t="s">
        <v>3701</v>
      </c>
      <c r="D824" s="235">
        <v>2012</v>
      </c>
      <c r="E824" s="26" t="s">
        <v>2266</v>
      </c>
      <c r="F824" s="24" t="str">
        <f t="shared" si="47"/>
        <v>OB201204</v>
      </c>
      <c r="G824" s="267" t="s">
        <v>3576</v>
      </c>
      <c r="H824" s="267" t="s">
        <v>3610</v>
      </c>
      <c r="I824" s="161" t="e">
        <f>VLOOKUP(A824,#REF!,6,FALSE)</f>
        <v>#REF!</v>
      </c>
      <c r="J824" s="161" t="s">
        <v>2669</v>
      </c>
      <c r="K824" s="161">
        <v>2012</v>
      </c>
      <c r="L824" s="162"/>
      <c r="M824" s="173"/>
      <c r="N824" s="172"/>
      <c r="O824" s="202"/>
      <c r="P824" s="408" t="e">
        <f>#REF!</f>
        <v>#REF!</v>
      </c>
      <c r="Q824" s="408">
        <v>0</v>
      </c>
      <c r="R824" s="383"/>
      <c r="S824" s="172"/>
      <c r="T824" s="172"/>
      <c r="U824" s="172"/>
      <c r="V824" s="172"/>
      <c r="W824" s="172"/>
      <c r="X824" s="172"/>
      <c r="Y824" s="172"/>
      <c r="Z824" s="3" t="e">
        <f t="shared" si="48"/>
        <v>#REF!</v>
      </c>
    </row>
    <row r="825" spans="1:26" ht="14.25" customHeight="1">
      <c r="A825" s="235" t="s">
        <v>2763</v>
      </c>
      <c r="B825" s="161" t="s">
        <v>2669</v>
      </c>
      <c r="C825" s="235" t="s">
        <v>3701</v>
      </c>
      <c r="D825" s="235">
        <v>2012</v>
      </c>
      <c r="E825" s="26" t="s">
        <v>2268</v>
      </c>
      <c r="F825" s="24" t="str">
        <f t="shared" si="47"/>
        <v>OB201205</v>
      </c>
      <c r="G825" s="267" t="s">
        <v>3577</v>
      </c>
      <c r="H825" s="267" t="s">
        <v>3611</v>
      </c>
      <c r="I825" s="161" t="e">
        <f>VLOOKUP(A825,#REF!,6,FALSE)</f>
        <v>#REF!</v>
      </c>
      <c r="J825" s="161" t="s">
        <v>2669</v>
      </c>
      <c r="K825" s="161">
        <v>2012</v>
      </c>
      <c r="L825" s="162"/>
      <c r="M825" s="173"/>
      <c r="N825" s="172"/>
      <c r="O825" s="202"/>
      <c r="P825" s="408" t="e">
        <f>#REF!</f>
        <v>#REF!</v>
      </c>
      <c r="Q825" s="408">
        <v>0</v>
      </c>
      <c r="R825" s="383"/>
      <c r="S825" s="172"/>
      <c r="T825" s="172"/>
      <c r="U825" s="172"/>
      <c r="V825" s="172"/>
      <c r="W825" s="172"/>
      <c r="X825" s="172"/>
      <c r="Y825" s="172"/>
      <c r="Z825" s="3" t="e">
        <f t="shared" si="48"/>
        <v>#REF!</v>
      </c>
    </row>
    <row r="826" spans="1:26" ht="14.25" customHeight="1">
      <c r="A826" s="235" t="s">
        <v>2764</v>
      </c>
      <c r="B826" s="161" t="s">
        <v>2669</v>
      </c>
      <c r="C826" s="235" t="s">
        <v>3701</v>
      </c>
      <c r="D826" s="235">
        <v>2012</v>
      </c>
      <c r="E826" s="26" t="s">
        <v>2270</v>
      </c>
      <c r="F826" s="24" t="str">
        <f t="shared" si="47"/>
        <v>OB201206</v>
      </c>
      <c r="G826" s="267" t="s">
        <v>3578</v>
      </c>
      <c r="H826" s="267" t="s">
        <v>3612</v>
      </c>
      <c r="I826" s="161" t="e">
        <f>VLOOKUP(A826,#REF!,6,FALSE)</f>
        <v>#REF!</v>
      </c>
      <c r="J826" s="161" t="s">
        <v>2669</v>
      </c>
      <c r="K826" s="161">
        <v>2012</v>
      </c>
      <c r="L826" s="162"/>
      <c r="M826" s="173"/>
      <c r="N826" s="172"/>
      <c r="O826" s="202"/>
      <c r="P826" s="408" t="e">
        <f>#REF!</f>
        <v>#REF!</v>
      </c>
      <c r="Q826" s="408">
        <v>0</v>
      </c>
      <c r="R826" s="383"/>
      <c r="S826" s="172"/>
      <c r="T826" s="172"/>
      <c r="U826" s="172"/>
      <c r="V826" s="172"/>
      <c r="W826" s="172"/>
      <c r="X826" s="172"/>
      <c r="Y826" s="172"/>
      <c r="Z826" s="3" t="e">
        <f t="shared" si="48"/>
        <v>#REF!</v>
      </c>
    </row>
    <row r="827" spans="1:26" ht="14.25" customHeight="1">
      <c r="A827" s="235" t="s">
        <v>2765</v>
      </c>
      <c r="B827" s="161" t="s">
        <v>2669</v>
      </c>
      <c r="C827" s="235" t="s">
        <v>3701</v>
      </c>
      <c r="D827" s="235">
        <v>2012</v>
      </c>
      <c r="E827" s="26" t="s">
        <v>2271</v>
      </c>
      <c r="F827" s="24" t="str">
        <f t="shared" si="47"/>
        <v>OB201207</v>
      </c>
      <c r="G827" s="267" t="s">
        <v>3579</v>
      </c>
      <c r="H827" s="267" t="s">
        <v>3613</v>
      </c>
      <c r="I827" s="161" t="e">
        <f>VLOOKUP(A827,#REF!,6,FALSE)</f>
        <v>#REF!</v>
      </c>
      <c r="J827" s="161" t="s">
        <v>2669</v>
      </c>
      <c r="K827" s="161">
        <v>2012</v>
      </c>
      <c r="L827" s="162"/>
      <c r="M827" s="173"/>
      <c r="N827" s="172"/>
      <c r="O827" s="202"/>
      <c r="P827" s="408" t="e">
        <f>#REF!</f>
        <v>#REF!</v>
      </c>
      <c r="Q827" s="408">
        <v>0</v>
      </c>
      <c r="R827" s="383"/>
      <c r="S827" s="172"/>
      <c r="T827" s="172"/>
      <c r="U827" s="172"/>
      <c r="V827" s="172"/>
      <c r="W827" s="172"/>
      <c r="X827" s="172"/>
      <c r="Y827" s="172"/>
      <c r="Z827" s="3" t="e">
        <f t="shared" si="48"/>
        <v>#REF!</v>
      </c>
    </row>
    <row r="828" spans="1:26" ht="14.25" customHeight="1">
      <c r="A828" s="235" t="s">
        <v>2766</v>
      </c>
      <c r="B828" s="161" t="s">
        <v>2669</v>
      </c>
      <c r="C828" s="235" t="s">
        <v>3701</v>
      </c>
      <c r="D828" s="235">
        <v>2012</v>
      </c>
      <c r="E828" s="26" t="s">
        <v>2272</v>
      </c>
      <c r="F828" s="24" t="str">
        <f t="shared" si="47"/>
        <v>OB201208</v>
      </c>
      <c r="G828" s="267" t="s">
        <v>3580</v>
      </c>
      <c r="H828" s="267" t="s">
        <v>3614</v>
      </c>
      <c r="I828" s="161" t="e">
        <f>VLOOKUP(A828,#REF!,6,FALSE)</f>
        <v>#REF!</v>
      </c>
      <c r="J828" s="161" t="s">
        <v>2669</v>
      </c>
      <c r="K828" s="161">
        <v>2012</v>
      </c>
      <c r="L828" s="162"/>
      <c r="M828" s="173"/>
      <c r="N828" s="172"/>
      <c r="O828" s="202"/>
      <c r="P828" s="408" t="e">
        <f>#REF!</f>
        <v>#REF!</v>
      </c>
      <c r="Q828" s="408">
        <v>0</v>
      </c>
      <c r="R828" s="383"/>
      <c r="S828" s="172"/>
      <c r="T828" s="172"/>
      <c r="U828" s="172"/>
      <c r="V828" s="172"/>
      <c r="W828" s="172"/>
      <c r="X828" s="172"/>
      <c r="Y828" s="172"/>
      <c r="Z828" s="3" t="e">
        <f t="shared" si="48"/>
        <v>#REF!</v>
      </c>
    </row>
    <row r="829" spans="1:26" ht="14.25" customHeight="1">
      <c r="A829" s="235" t="s">
        <v>2767</v>
      </c>
      <c r="B829" s="161" t="s">
        <v>2669</v>
      </c>
      <c r="C829" s="235" t="s">
        <v>3701</v>
      </c>
      <c r="D829" s="235">
        <v>2012</v>
      </c>
      <c r="E829" s="26" t="s">
        <v>2273</v>
      </c>
      <c r="F829" s="24" t="str">
        <f t="shared" si="47"/>
        <v>OB201209</v>
      </c>
      <c r="G829" s="267" t="s">
        <v>3581</v>
      </c>
      <c r="H829" s="267" t="s">
        <v>3615</v>
      </c>
      <c r="I829" s="161" t="e">
        <f>VLOOKUP(A829,#REF!,6,FALSE)</f>
        <v>#REF!</v>
      </c>
      <c r="J829" s="161" t="s">
        <v>2669</v>
      </c>
      <c r="K829" s="161">
        <v>2012</v>
      </c>
      <c r="L829" s="162"/>
      <c r="M829" s="173"/>
      <c r="N829" s="172"/>
      <c r="O829" s="202"/>
      <c r="P829" s="408" t="e">
        <f>#REF!</f>
        <v>#REF!</v>
      </c>
      <c r="Q829" s="408">
        <v>0</v>
      </c>
      <c r="R829" s="383"/>
      <c r="S829" s="172"/>
      <c r="T829" s="172"/>
      <c r="U829" s="172"/>
      <c r="V829" s="172"/>
      <c r="W829" s="172"/>
      <c r="X829" s="172"/>
      <c r="Y829" s="172"/>
      <c r="Z829" s="3" t="e">
        <f t="shared" si="48"/>
        <v>#REF!</v>
      </c>
    </row>
    <row r="830" spans="1:26" ht="14.25" customHeight="1">
      <c r="A830" s="235" t="s">
        <v>2768</v>
      </c>
      <c r="B830" s="161" t="s">
        <v>2669</v>
      </c>
      <c r="C830" s="235" t="s">
        <v>3701</v>
      </c>
      <c r="D830" s="235">
        <v>2012</v>
      </c>
      <c r="E830" s="26" t="s">
        <v>2274</v>
      </c>
      <c r="F830" s="24" t="str">
        <f t="shared" si="47"/>
        <v>OB201210</v>
      </c>
      <c r="G830" s="267" t="s">
        <v>3582</v>
      </c>
      <c r="H830" s="267" t="s">
        <v>3616</v>
      </c>
      <c r="I830" s="161" t="e">
        <f>VLOOKUP(A830,#REF!,6,FALSE)</f>
        <v>#REF!</v>
      </c>
      <c r="J830" s="161" t="s">
        <v>2669</v>
      </c>
      <c r="K830" s="161">
        <v>2012</v>
      </c>
      <c r="L830" s="162"/>
      <c r="M830" s="173"/>
      <c r="N830" s="172"/>
      <c r="O830" s="202"/>
      <c r="P830" s="408" t="e">
        <f>#REF!</f>
        <v>#REF!</v>
      </c>
      <c r="Q830" s="408">
        <v>0</v>
      </c>
      <c r="R830" s="383"/>
      <c r="S830" s="172"/>
      <c r="T830" s="172"/>
      <c r="U830" s="172"/>
      <c r="V830" s="172"/>
      <c r="W830" s="172"/>
      <c r="X830" s="172"/>
      <c r="Y830" s="172"/>
      <c r="Z830" s="3" t="e">
        <f t="shared" si="48"/>
        <v>#REF!</v>
      </c>
    </row>
    <row r="831" spans="1:26" ht="14.25" customHeight="1">
      <c r="A831" s="235" t="s">
        <v>2769</v>
      </c>
      <c r="B831" s="161" t="s">
        <v>2669</v>
      </c>
      <c r="C831" s="235" t="s">
        <v>3701</v>
      </c>
      <c r="D831" s="235">
        <v>2012</v>
      </c>
      <c r="E831" s="26" t="s">
        <v>2275</v>
      </c>
      <c r="F831" s="24" t="str">
        <f t="shared" si="47"/>
        <v>OB201211</v>
      </c>
      <c r="G831" s="267" t="s">
        <v>3583</v>
      </c>
      <c r="H831" s="267" t="s">
        <v>3618</v>
      </c>
      <c r="I831" s="161" t="e">
        <f>VLOOKUP(A831,#REF!,6,FALSE)</f>
        <v>#REF!</v>
      </c>
      <c r="J831" s="161" t="s">
        <v>2669</v>
      </c>
      <c r="K831" s="161">
        <v>2012</v>
      </c>
      <c r="L831" s="162"/>
      <c r="M831" s="173"/>
      <c r="N831" s="172"/>
      <c r="O831" s="202"/>
      <c r="P831" s="408" t="e">
        <f>#REF!</f>
        <v>#REF!</v>
      </c>
      <c r="Q831" s="408">
        <v>0</v>
      </c>
      <c r="R831" s="383"/>
      <c r="S831" s="172"/>
      <c r="T831" s="172"/>
      <c r="U831" s="172"/>
      <c r="V831" s="172"/>
      <c r="W831" s="172"/>
      <c r="X831" s="172"/>
      <c r="Y831" s="172"/>
      <c r="Z831" s="3" t="e">
        <f t="shared" si="48"/>
        <v>#REF!</v>
      </c>
    </row>
    <row r="832" spans="1:26" ht="14.25" customHeight="1">
      <c r="A832" s="235" t="s">
        <v>2770</v>
      </c>
      <c r="B832" s="161" t="s">
        <v>2669</v>
      </c>
      <c r="C832" s="235" t="s">
        <v>3701</v>
      </c>
      <c r="D832" s="235">
        <v>2012</v>
      </c>
      <c r="E832" s="26" t="s">
        <v>2276</v>
      </c>
      <c r="F832" s="24" t="str">
        <f t="shared" si="47"/>
        <v>OB201212</v>
      </c>
      <c r="G832" s="267" t="s">
        <v>3584</v>
      </c>
      <c r="H832" s="267" t="s">
        <v>3617</v>
      </c>
      <c r="I832" s="161" t="e">
        <f>VLOOKUP(A832,#REF!,6,FALSE)</f>
        <v>#REF!</v>
      </c>
      <c r="J832" s="161" t="s">
        <v>2669</v>
      </c>
      <c r="K832" s="161">
        <v>2012</v>
      </c>
      <c r="L832" s="162"/>
      <c r="M832" s="173"/>
      <c r="N832" s="172"/>
      <c r="O832" s="202"/>
      <c r="P832" s="408" t="e">
        <f>#REF!</f>
        <v>#REF!</v>
      </c>
      <c r="Q832" s="408">
        <v>0</v>
      </c>
      <c r="R832" s="383"/>
      <c r="S832" s="172"/>
      <c r="T832" s="172"/>
      <c r="U832" s="172"/>
      <c r="V832" s="172"/>
      <c r="W832" s="172"/>
      <c r="X832" s="172"/>
      <c r="Y832" s="172"/>
      <c r="Z832" s="3" t="e">
        <f t="shared" si="48"/>
        <v>#REF!</v>
      </c>
    </row>
    <row r="833" spans="1:26" ht="14.25" customHeight="1">
      <c r="A833" s="235" t="s">
        <v>2771</v>
      </c>
      <c r="B833" s="161" t="s">
        <v>2669</v>
      </c>
      <c r="C833" s="235" t="s">
        <v>3701</v>
      </c>
      <c r="D833" s="235">
        <v>2012</v>
      </c>
      <c r="E833" s="26" t="s">
        <v>2277</v>
      </c>
      <c r="F833" s="24" t="str">
        <f t="shared" si="47"/>
        <v>OB201213</v>
      </c>
      <c r="G833" s="267" t="s">
        <v>3585</v>
      </c>
      <c r="H833" s="267" t="s">
        <v>3619</v>
      </c>
      <c r="I833" s="161" t="e">
        <f>VLOOKUP(A833,#REF!,6,FALSE)</f>
        <v>#REF!</v>
      </c>
      <c r="J833" s="161" t="s">
        <v>2669</v>
      </c>
      <c r="K833" s="161">
        <v>2012</v>
      </c>
      <c r="L833" s="162"/>
      <c r="M833" s="173"/>
      <c r="N833" s="172"/>
      <c r="O833" s="202"/>
      <c r="P833" s="408" t="e">
        <f>#REF!</f>
        <v>#REF!</v>
      </c>
      <c r="Q833" s="408">
        <v>0</v>
      </c>
      <c r="R833" s="383"/>
      <c r="S833" s="172"/>
      <c r="T833" s="172"/>
      <c r="U833" s="172"/>
      <c r="V833" s="172"/>
      <c r="W833" s="172"/>
      <c r="X833" s="172"/>
      <c r="Y833" s="172"/>
      <c r="Z833" s="3" t="e">
        <f t="shared" si="48"/>
        <v>#REF!</v>
      </c>
    </row>
    <row r="834" spans="1:26" ht="14.25" customHeight="1">
      <c r="A834" s="235" t="s">
        <v>2772</v>
      </c>
      <c r="B834" s="161" t="s">
        <v>2669</v>
      </c>
      <c r="C834" s="235" t="s">
        <v>3701</v>
      </c>
      <c r="D834" s="235">
        <v>2012</v>
      </c>
      <c r="E834" s="26" t="s">
        <v>2278</v>
      </c>
      <c r="F834" s="24" t="str">
        <f t="shared" si="47"/>
        <v>OB201214</v>
      </c>
      <c r="G834" s="267" t="s">
        <v>3595</v>
      </c>
      <c r="H834" s="267" t="s">
        <v>3631</v>
      </c>
      <c r="I834" s="161" t="e">
        <f>VLOOKUP(A834,#REF!,6,FALSE)</f>
        <v>#REF!</v>
      </c>
      <c r="J834" s="161" t="s">
        <v>2669</v>
      </c>
      <c r="K834" s="161">
        <v>2012</v>
      </c>
      <c r="L834" s="162"/>
      <c r="M834" s="384"/>
      <c r="N834" s="172"/>
      <c r="O834" s="202"/>
      <c r="P834" s="408" t="e">
        <f>#REF!</f>
        <v>#REF!</v>
      </c>
      <c r="Q834" s="408">
        <v>0</v>
      </c>
      <c r="R834" s="383"/>
      <c r="S834" s="172"/>
      <c r="T834" s="172"/>
      <c r="U834" s="172"/>
      <c r="V834" s="172"/>
      <c r="W834" s="172"/>
      <c r="X834" s="172"/>
      <c r="Y834" s="172"/>
      <c r="Z834" s="3" t="e">
        <f t="shared" si="48"/>
        <v>#REF!</v>
      </c>
    </row>
    <row r="835" spans="1:26" ht="14.25" customHeight="1">
      <c r="A835" s="235" t="s">
        <v>2773</v>
      </c>
      <c r="B835" s="161" t="s">
        <v>2669</v>
      </c>
      <c r="C835" s="235" t="s">
        <v>3701</v>
      </c>
      <c r="D835" s="235">
        <v>2012</v>
      </c>
      <c r="E835" s="26" t="s">
        <v>2279</v>
      </c>
      <c r="F835" s="24" t="str">
        <f t="shared" si="47"/>
        <v>OB201215</v>
      </c>
      <c r="G835" s="267" t="s">
        <v>3586</v>
      </c>
      <c r="H835" s="267" t="s">
        <v>3620</v>
      </c>
      <c r="I835" s="161" t="e">
        <f>VLOOKUP(A835,#REF!,6,FALSE)</f>
        <v>#REF!</v>
      </c>
      <c r="J835" s="161" t="s">
        <v>2669</v>
      </c>
      <c r="K835" s="161">
        <v>2012</v>
      </c>
      <c r="L835" s="162"/>
      <c r="M835" s="173"/>
      <c r="N835" s="172"/>
      <c r="O835" s="202"/>
      <c r="P835" s="408" t="e">
        <f>#REF!</f>
        <v>#REF!</v>
      </c>
      <c r="Q835" s="408">
        <v>0</v>
      </c>
      <c r="R835" s="383"/>
      <c r="S835" s="172"/>
      <c r="T835" s="172"/>
      <c r="U835" s="172"/>
      <c r="V835" s="172"/>
      <c r="W835" s="172"/>
      <c r="X835" s="172"/>
      <c r="Y835" s="172"/>
      <c r="Z835" s="3" t="e">
        <f t="shared" si="48"/>
        <v>#REF!</v>
      </c>
    </row>
    <row r="836" spans="1:26" ht="14.25" customHeight="1">
      <c r="A836" s="235" t="s">
        <v>2774</v>
      </c>
      <c r="B836" s="161" t="s">
        <v>2669</v>
      </c>
      <c r="C836" s="235" t="s">
        <v>3701</v>
      </c>
      <c r="D836" s="235">
        <v>2012</v>
      </c>
      <c r="E836" s="26" t="s">
        <v>2280</v>
      </c>
      <c r="F836" s="24" t="str">
        <f t="shared" si="47"/>
        <v>OB201216</v>
      </c>
      <c r="G836" s="267" t="s">
        <v>3587</v>
      </c>
      <c r="H836" s="267" t="s">
        <v>3621</v>
      </c>
      <c r="I836" s="161" t="e">
        <f>VLOOKUP(A836,#REF!,6,FALSE)</f>
        <v>#REF!</v>
      </c>
      <c r="J836" s="161" t="s">
        <v>2669</v>
      </c>
      <c r="K836" s="161">
        <v>2012</v>
      </c>
      <c r="L836" s="162"/>
      <c r="M836" s="173"/>
      <c r="N836" s="172"/>
      <c r="O836" s="202"/>
      <c r="P836" s="408" t="e">
        <f>#REF!</f>
        <v>#REF!</v>
      </c>
      <c r="Q836" s="408">
        <v>0</v>
      </c>
      <c r="R836" s="383"/>
      <c r="S836" s="172"/>
      <c r="T836" s="172"/>
      <c r="U836" s="172"/>
      <c r="V836" s="172"/>
      <c r="W836" s="172"/>
      <c r="X836" s="172"/>
      <c r="Y836" s="172"/>
      <c r="Z836" s="3" t="e">
        <f t="shared" si="48"/>
        <v>#REF!</v>
      </c>
    </row>
    <row r="837" spans="1:26" ht="14.25" customHeight="1">
      <c r="A837" s="235" t="s">
        <v>2775</v>
      </c>
      <c r="B837" s="161" t="s">
        <v>2669</v>
      </c>
      <c r="C837" s="235" t="s">
        <v>3701</v>
      </c>
      <c r="D837" s="235">
        <v>2012</v>
      </c>
      <c r="E837" s="26" t="s">
        <v>2281</v>
      </c>
      <c r="F837" s="24" t="str">
        <f t="shared" si="47"/>
        <v>OB201217</v>
      </c>
      <c r="G837" s="267" t="s">
        <v>3588</v>
      </c>
      <c r="H837" s="267" t="s">
        <v>3622</v>
      </c>
      <c r="I837" s="161" t="e">
        <f>VLOOKUP(A837,#REF!,6,FALSE)</f>
        <v>#REF!</v>
      </c>
      <c r="J837" s="161" t="s">
        <v>2669</v>
      </c>
      <c r="K837" s="161">
        <v>2012</v>
      </c>
      <c r="L837" s="162"/>
      <c r="M837" s="173"/>
      <c r="N837" s="172"/>
      <c r="O837" s="202"/>
      <c r="P837" s="408" t="e">
        <f>#REF!</f>
        <v>#REF!</v>
      </c>
      <c r="Q837" s="408">
        <v>0</v>
      </c>
      <c r="R837" s="383"/>
      <c r="S837" s="172"/>
      <c r="T837" s="172"/>
      <c r="U837" s="172"/>
      <c r="V837" s="172"/>
      <c r="W837" s="172"/>
      <c r="X837" s="172"/>
      <c r="Y837" s="172"/>
      <c r="Z837" s="3" t="e">
        <f t="shared" si="48"/>
        <v>#REF!</v>
      </c>
    </row>
    <row r="838" spans="1:26" ht="14.25" customHeight="1">
      <c r="A838" s="235" t="s">
        <v>2776</v>
      </c>
      <c r="B838" s="161" t="s">
        <v>2669</v>
      </c>
      <c r="C838" s="235" t="s">
        <v>3701</v>
      </c>
      <c r="D838" s="235">
        <v>2012</v>
      </c>
      <c r="E838" s="26" t="s">
        <v>2282</v>
      </c>
      <c r="F838" s="24" t="str">
        <f t="shared" si="47"/>
        <v>OB201218</v>
      </c>
      <c r="G838" s="267" t="s">
        <v>3589</v>
      </c>
      <c r="H838" s="267" t="s">
        <v>3623</v>
      </c>
      <c r="I838" s="161" t="e">
        <f>VLOOKUP(A838,#REF!,6,FALSE)</f>
        <v>#REF!</v>
      </c>
      <c r="J838" s="161" t="s">
        <v>2669</v>
      </c>
      <c r="K838" s="161">
        <v>2012</v>
      </c>
      <c r="L838" s="162"/>
      <c r="M838" s="173"/>
      <c r="N838" s="172"/>
      <c r="O838" s="202"/>
      <c r="P838" s="408" t="e">
        <f>#REF!</f>
        <v>#REF!</v>
      </c>
      <c r="Q838" s="408">
        <v>0</v>
      </c>
      <c r="R838" s="383"/>
      <c r="S838" s="172"/>
      <c r="T838" s="172"/>
      <c r="U838" s="172"/>
      <c r="V838" s="172"/>
      <c r="W838" s="172"/>
      <c r="X838" s="172"/>
      <c r="Y838" s="172"/>
      <c r="Z838" s="3" t="e">
        <f t="shared" si="48"/>
        <v>#REF!</v>
      </c>
    </row>
    <row r="839" spans="1:26" ht="14.25" customHeight="1">
      <c r="A839" s="235" t="s">
        <v>2777</v>
      </c>
      <c r="B839" s="161" t="s">
        <v>2669</v>
      </c>
      <c r="C839" s="235" t="s">
        <v>3701</v>
      </c>
      <c r="D839" s="235">
        <v>2012</v>
      </c>
      <c r="E839" s="26" t="s">
        <v>2283</v>
      </c>
      <c r="F839" s="24" t="str">
        <f t="shared" si="47"/>
        <v>OB201219</v>
      </c>
      <c r="G839" s="267" t="s">
        <v>3590</v>
      </c>
      <c r="H839" s="267" t="s">
        <v>3624</v>
      </c>
      <c r="I839" s="161" t="e">
        <f>VLOOKUP(A839,#REF!,6,FALSE)</f>
        <v>#REF!</v>
      </c>
      <c r="J839" s="161" t="s">
        <v>2669</v>
      </c>
      <c r="K839" s="161">
        <v>2012</v>
      </c>
      <c r="L839" s="162"/>
      <c r="M839" s="173"/>
      <c r="N839" s="172"/>
      <c r="O839" s="202"/>
      <c r="P839" s="408" t="e">
        <f>#REF!</f>
        <v>#REF!</v>
      </c>
      <c r="Q839" s="408">
        <v>0</v>
      </c>
      <c r="R839" s="383"/>
      <c r="S839" s="172"/>
      <c r="T839" s="172"/>
      <c r="U839" s="172"/>
      <c r="V839" s="172"/>
      <c r="W839" s="172"/>
      <c r="X839" s="172"/>
      <c r="Y839" s="172"/>
      <c r="Z839" s="3" t="e">
        <f t="shared" si="48"/>
        <v>#REF!</v>
      </c>
    </row>
    <row r="840" spans="1:26" ht="14.25" customHeight="1">
      <c r="A840" s="235" t="s">
        <v>2778</v>
      </c>
      <c r="B840" s="161" t="s">
        <v>2669</v>
      </c>
      <c r="C840" s="235" t="s">
        <v>3701</v>
      </c>
      <c r="D840" s="235">
        <v>2012</v>
      </c>
      <c r="E840" s="26" t="s">
        <v>2284</v>
      </c>
      <c r="F840" s="24" t="str">
        <f t="shared" si="47"/>
        <v>OB201220</v>
      </c>
      <c r="G840" s="267" t="s">
        <v>2759</v>
      </c>
      <c r="H840" s="267" t="s">
        <v>3625</v>
      </c>
      <c r="I840" s="161" t="e">
        <f>VLOOKUP(A840,#REF!,6,FALSE)</f>
        <v>#REF!</v>
      </c>
      <c r="J840" s="161" t="s">
        <v>2669</v>
      </c>
      <c r="K840" s="161">
        <v>2012</v>
      </c>
      <c r="L840" s="162"/>
      <c r="M840" s="173"/>
      <c r="N840" s="172"/>
      <c r="O840" s="202"/>
      <c r="P840" s="408" t="e">
        <f>#REF!</f>
        <v>#REF!</v>
      </c>
      <c r="Q840" s="408">
        <v>0</v>
      </c>
      <c r="R840" s="383"/>
      <c r="S840" s="172"/>
      <c r="T840" s="172"/>
      <c r="U840" s="172"/>
      <c r="V840" s="172"/>
      <c r="W840" s="172"/>
      <c r="X840" s="172"/>
      <c r="Y840" s="172"/>
      <c r="Z840" s="3" t="e">
        <f t="shared" si="48"/>
        <v>#REF!</v>
      </c>
    </row>
    <row r="841" spans="1:26" ht="14.25" customHeight="1">
      <c r="A841" s="235" t="s">
        <v>2779</v>
      </c>
      <c r="B841" s="161" t="s">
        <v>2669</v>
      </c>
      <c r="C841" s="235" t="s">
        <v>3701</v>
      </c>
      <c r="D841" s="235">
        <v>2012</v>
      </c>
      <c r="E841" s="26" t="s">
        <v>2285</v>
      </c>
      <c r="F841" s="24" t="str">
        <f t="shared" si="47"/>
        <v>OB201221</v>
      </c>
      <c r="G841" s="267" t="s">
        <v>3591</v>
      </c>
      <c r="H841" s="267" t="s">
        <v>3626</v>
      </c>
      <c r="I841" s="161" t="e">
        <f>VLOOKUP(A841,#REF!,6,FALSE)</f>
        <v>#REF!</v>
      </c>
      <c r="J841" s="161" t="s">
        <v>2669</v>
      </c>
      <c r="K841" s="161">
        <v>2012</v>
      </c>
      <c r="L841" s="162"/>
      <c r="M841" s="173"/>
      <c r="N841" s="172"/>
      <c r="O841" s="202"/>
      <c r="P841" s="408" t="e">
        <f>#REF!</f>
        <v>#REF!</v>
      </c>
      <c r="Q841" s="408">
        <v>0</v>
      </c>
      <c r="R841" s="383"/>
      <c r="S841" s="172"/>
      <c r="T841" s="172"/>
      <c r="U841" s="172"/>
      <c r="V841" s="172"/>
      <c r="W841" s="172"/>
      <c r="X841" s="172"/>
      <c r="Y841" s="172"/>
      <c r="Z841" s="3" t="e">
        <f t="shared" si="48"/>
        <v>#REF!</v>
      </c>
    </row>
    <row r="842" spans="1:26" ht="14.25" customHeight="1">
      <c r="A842" s="235" t="s">
        <v>2780</v>
      </c>
      <c r="B842" s="161" t="s">
        <v>2669</v>
      </c>
      <c r="C842" s="235" t="s">
        <v>3701</v>
      </c>
      <c r="D842" s="235">
        <v>2012</v>
      </c>
      <c r="E842" s="26" t="s">
        <v>2286</v>
      </c>
      <c r="F842" s="24" t="str">
        <f t="shared" si="47"/>
        <v>OB201222</v>
      </c>
      <c r="G842" s="267" t="s">
        <v>3593</v>
      </c>
      <c r="H842" s="267" t="s">
        <v>3629</v>
      </c>
      <c r="I842" s="161" t="e">
        <f>VLOOKUP(A842,#REF!,6,FALSE)</f>
        <v>#REF!</v>
      </c>
      <c r="J842" s="161" t="s">
        <v>2669</v>
      </c>
      <c r="K842" s="161">
        <v>2012</v>
      </c>
      <c r="L842" s="162"/>
      <c r="M842" s="173"/>
      <c r="N842" s="172"/>
      <c r="O842" s="202"/>
      <c r="P842" s="408" t="e">
        <f>#REF!</f>
        <v>#REF!</v>
      </c>
      <c r="Q842" s="408">
        <v>0</v>
      </c>
      <c r="R842" s="383"/>
      <c r="S842" s="172"/>
      <c r="T842" s="172"/>
      <c r="U842" s="172"/>
      <c r="V842" s="172"/>
      <c r="W842" s="172"/>
      <c r="X842" s="172"/>
      <c r="Y842" s="172"/>
      <c r="Z842" s="3" t="e">
        <f t="shared" si="48"/>
        <v>#REF!</v>
      </c>
    </row>
    <row r="843" spans="1:26" ht="14.25" customHeight="1">
      <c r="A843" s="235" t="s">
        <v>2781</v>
      </c>
      <c r="B843" s="161" t="s">
        <v>2669</v>
      </c>
      <c r="C843" s="235" t="s">
        <v>3701</v>
      </c>
      <c r="D843" s="235">
        <v>2012</v>
      </c>
      <c r="E843" s="26" t="s">
        <v>2287</v>
      </c>
      <c r="F843" s="24" t="str">
        <f t="shared" si="47"/>
        <v>OB201223</v>
      </c>
      <c r="G843" s="267" t="s">
        <v>2760</v>
      </c>
      <c r="H843" s="267" t="s">
        <v>3627</v>
      </c>
      <c r="I843" s="161" t="e">
        <f>VLOOKUP(A843,#REF!,6,FALSE)</f>
        <v>#REF!</v>
      </c>
      <c r="J843" s="161" t="s">
        <v>2669</v>
      </c>
      <c r="K843" s="161">
        <v>2012</v>
      </c>
      <c r="L843" s="162"/>
      <c r="M843" s="173"/>
      <c r="N843" s="172"/>
      <c r="O843" s="202"/>
      <c r="P843" s="408" t="e">
        <f>#REF!</f>
        <v>#REF!</v>
      </c>
      <c r="Q843" s="408">
        <v>0</v>
      </c>
      <c r="R843" s="383"/>
      <c r="S843" s="172"/>
      <c r="T843" s="172"/>
      <c r="U843" s="172"/>
      <c r="V843" s="172"/>
      <c r="W843" s="172"/>
      <c r="X843" s="172"/>
      <c r="Y843" s="172"/>
      <c r="Z843" s="3" t="e">
        <f t="shared" si="48"/>
        <v>#REF!</v>
      </c>
    </row>
    <row r="844" spans="1:26" ht="14.25" customHeight="1">
      <c r="A844" s="235" t="s">
        <v>2782</v>
      </c>
      <c r="B844" s="161" t="s">
        <v>2669</v>
      </c>
      <c r="C844" s="235" t="s">
        <v>3701</v>
      </c>
      <c r="D844" s="235">
        <v>2012</v>
      </c>
      <c r="E844" s="26" t="s">
        <v>2288</v>
      </c>
      <c r="F844" s="24" t="str">
        <f t="shared" si="47"/>
        <v>OB201224</v>
      </c>
      <c r="G844" s="267" t="s">
        <v>3592</v>
      </c>
      <c r="H844" s="267" t="s">
        <v>3628</v>
      </c>
      <c r="I844" s="161" t="e">
        <f>VLOOKUP(A844,#REF!,6,FALSE)</f>
        <v>#REF!</v>
      </c>
      <c r="J844" s="161" t="s">
        <v>2669</v>
      </c>
      <c r="K844" s="161">
        <v>2012</v>
      </c>
      <c r="L844" s="162"/>
      <c r="M844" s="173"/>
      <c r="N844" s="172"/>
      <c r="O844" s="202"/>
      <c r="P844" s="408" t="e">
        <f>#REF!</f>
        <v>#REF!</v>
      </c>
      <c r="Q844" s="408">
        <v>0</v>
      </c>
      <c r="R844" s="383"/>
      <c r="S844" s="172"/>
      <c r="T844" s="172"/>
      <c r="U844" s="172"/>
      <c r="V844" s="172"/>
      <c r="W844" s="172"/>
      <c r="X844" s="172"/>
      <c r="Y844" s="172"/>
      <c r="Z844" s="3" t="e">
        <f t="shared" si="48"/>
        <v>#REF!</v>
      </c>
    </row>
    <row r="845" spans="1:25" ht="14.25" customHeight="1">
      <c r="A845" s="105"/>
      <c r="B845" s="105"/>
      <c r="C845" s="105"/>
      <c r="D845" s="105"/>
      <c r="E845" s="106"/>
      <c r="F845" s="105"/>
      <c r="G845" s="168">
        <f>COUNTA(G821:G844)</f>
        <v>24</v>
      </c>
      <c r="H845" s="168"/>
      <c r="I845" s="170"/>
      <c r="J845" s="170"/>
      <c r="K845" s="170"/>
      <c r="L845" s="171">
        <f>COUNTA(L821:L844)</f>
        <v>0</v>
      </c>
      <c r="M845" s="171">
        <f>COUNTA(M821:M844)</f>
        <v>0</v>
      </c>
      <c r="N845" s="272">
        <f>COUNTA(N821:N844)</f>
        <v>0</v>
      </c>
      <c r="O845" s="299"/>
      <c r="P845" s="354"/>
      <c r="Q845" s="354"/>
      <c r="R845" s="172"/>
      <c r="S845" s="385"/>
      <c r="T845" s="385"/>
      <c r="U845" s="385"/>
      <c r="V845" s="385"/>
      <c r="W845" s="385"/>
      <c r="X845" s="385"/>
      <c r="Y845" s="385"/>
    </row>
    <row r="846" spans="7:19" ht="14.25" customHeight="1">
      <c r="G846" s="3"/>
      <c r="H846" s="3"/>
      <c r="L846" s="3"/>
      <c r="M846" s="173">
        <f>COUNTA(G821:G844)-COUNTA(L821:L844)</f>
        <v>24</v>
      </c>
      <c r="N846" s="172"/>
      <c r="O846" s="174"/>
      <c r="P846" s="174">
        <f>COUNTIF(P821:P844,12000)</f>
        <v>0</v>
      </c>
      <c r="Q846" s="174">
        <v>0</v>
      </c>
      <c r="R846" s="141">
        <v>0</v>
      </c>
      <c r="S846" s="381">
        <v>0</v>
      </c>
    </row>
    <row r="847" spans="13:19" ht="14.25" customHeight="1">
      <c r="M847" s="166" t="s">
        <v>2805</v>
      </c>
      <c r="N847" s="167"/>
      <c r="O847" s="181"/>
      <c r="P847" s="409" t="e">
        <f>SUM(P821:P844)</f>
        <v>#REF!</v>
      </c>
      <c r="Q847" s="181">
        <v>0</v>
      </c>
      <c r="R847" s="129">
        <v>1</v>
      </c>
      <c r="S847" s="207">
        <v>0</v>
      </c>
    </row>
    <row r="848" spans="13:19" ht="14.25" customHeight="1">
      <c r="M848" s="166" t="s">
        <v>2806</v>
      </c>
      <c r="N848" s="167"/>
      <c r="O848" s="181"/>
      <c r="P848" s="181">
        <f>$M846*12000</f>
        <v>288000</v>
      </c>
      <c r="Q848" s="181">
        <v>288000</v>
      </c>
      <c r="R848" s="129">
        <v>336000</v>
      </c>
      <c r="S848" s="207">
        <v>336000</v>
      </c>
    </row>
    <row r="849" spans="13:19" ht="14.25" customHeight="1">
      <c r="M849" s="183" t="s">
        <v>3209</v>
      </c>
      <c r="N849" s="182"/>
      <c r="O849" s="184"/>
      <c r="P849" s="184" t="e">
        <f>P847-P848</f>
        <v>#REF!</v>
      </c>
      <c r="Q849" s="184">
        <v>-288000</v>
      </c>
      <c r="R849" s="129">
        <v>-335999</v>
      </c>
      <c r="S849" s="207">
        <v>-336000</v>
      </c>
    </row>
    <row r="850" spans="13:19" ht="14.25" customHeight="1">
      <c r="M850" s="186" t="s">
        <v>3210</v>
      </c>
      <c r="N850" s="185"/>
      <c r="O850" s="187"/>
      <c r="P850" s="233">
        <f>P846/$M846</f>
        <v>0</v>
      </c>
      <c r="Q850" s="233">
        <v>0</v>
      </c>
      <c r="R850" s="156">
        <v>0</v>
      </c>
      <c r="S850" s="382">
        <v>0</v>
      </c>
    </row>
    <row r="851" spans="1:26" ht="14.25" customHeight="1">
      <c r="A851" s="3" t="s">
        <v>3643</v>
      </c>
      <c r="B851" s="161" t="s">
        <v>2670</v>
      </c>
      <c r="C851" s="235" t="s">
        <v>3701</v>
      </c>
      <c r="D851" s="235">
        <v>2013</v>
      </c>
      <c r="E851" s="26" t="s">
        <v>1545</v>
      </c>
      <c r="F851" s="24" t="str">
        <f aca="true" t="shared" si="49" ref="F851:F877">CONCATENATE(C851,D851,E851)</f>
        <v>OB201301</v>
      </c>
      <c r="G851" s="267" t="s">
        <v>3644</v>
      </c>
      <c r="H851" s="267" t="s">
        <v>746</v>
      </c>
      <c r="I851" s="161" t="e">
        <f>VLOOKUP(#REF!,#REF!,6,FALSE)</f>
        <v>#REF!</v>
      </c>
      <c r="J851" s="161" t="s">
        <v>2669</v>
      </c>
      <c r="K851" s="161">
        <v>2013</v>
      </c>
      <c r="L851" s="162"/>
      <c r="M851" s="173"/>
      <c r="N851" s="172"/>
      <c r="O851" s="202"/>
      <c r="P851" s="408" t="e">
        <f>#REF!</f>
        <v>#REF!</v>
      </c>
      <c r="Q851" s="408"/>
      <c r="R851" s="383"/>
      <c r="S851" s="172"/>
      <c r="T851" s="172"/>
      <c r="U851" s="172"/>
      <c r="V851" s="172"/>
      <c r="W851" s="172"/>
      <c r="X851" s="172"/>
      <c r="Y851" s="172"/>
      <c r="Z851" s="3" t="e">
        <f aca="true" t="shared" si="50" ref="Z851:Z874">IF(P851,12000)</f>
        <v>#REF!</v>
      </c>
    </row>
    <row r="852" spans="1:26" ht="14.25" customHeight="1">
      <c r="A852" s="3" t="s">
        <v>3645</v>
      </c>
      <c r="B852" s="161" t="s">
        <v>2670</v>
      </c>
      <c r="C852" s="235" t="s">
        <v>3701</v>
      </c>
      <c r="D852" s="235">
        <v>2013</v>
      </c>
      <c r="E852" s="26" t="s">
        <v>2262</v>
      </c>
      <c r="F852" s="24" t="str">
        <f t="shared" si="49"/>
        <v>OB201302</v>
      </c>
      <c r="G852" s="267" t="s">
        <v>3646</v>
      </c>
      <c r="H852" s="267" t="s">
        <v>727</v>
      </c>
      <c r="I852" s="161" t="e">
        <f>VLOOKUP(#REF!,#REF!,6,FALSE)</f>
        <v>#REF!</v>
      </c>
      <c r="J852" s="161" t="s">
        <v>2669</v>
      </c>
      <c r="K852" s="161">
        <v>2013</v>
      </c>
      <c r="L852" s="162"/>
      <c r="M852" s="173"/>
      <c r="N852" s="172"/>
      <c r="O852" s="202"/>
      <c r="P852" s="408" t="e">
        <f>#REF!</f>
        <v>#REF!</v>
      </c>
      <c r="Q852" s="408"/>
      <c r="R852" s="383"/>
      <c r="S852" s="172"/>
      <c r="T852" s="172"/>
      <c r="U852" s="172"/>
      <c r="V852" s="172"/>
      <c r="W852" s="172"/>
      <c r="X852" s="172"/>
      <c r="Y852" s="172"/>
      <c r="Z852" s="3" t="e">
        <f t="shared" si="50"/>
        <v>#REF!</v>
      </c>
    </row>
    <row r="853" spans="1:26" ht="14.25" customHeight="1">
      <c r="A853" s="3" t="s">
        <v>3647</v>
      </c>
      <c r="B853" s="161" t="s">
        <v>2670</v>
      </c>
      <c r="C853" s="235" t="s">
        <v>3701</v>
      </c>
      <c r="D853" s="235">
        <v>2013</v>
      </c>
      <c r="E853" s="26" t="s">
        <v>2264</v>
      </c>
      <c r="F853" s="24" t="str">
        <f t="shared" si="49"/>
        <v>OB201303</v>
      </c>
      <c r="G853" s="267" t="s">
        <v>3648</v>
      </c>
      <c r="H853" s="267" t="s">
        <v>609</v>
      </c>
      <c r="I853" s="161" t="e">
        <f>VLOOKUP(#REF!,#REF!,6,FALSE)</f>
        <v>#REF!</v>
      </c>
      <c r="J853" s="161" t="s">
        <v>2669</v>
      </c>
      <c r="K853" s="161">
        <v>2013</v>
      </c>
      <c r="L853" s="162"/>
      <c r="M853" s="173"/>
      <c r="N853" s="172"/>
      <c r="O853" s="202"/>
      <c r="P853" s="408" t="e">
        <f>#REF!</f>
        <v>#REF!</v>
      </c>
      <c r="Q853" s="408"/>
      <c r="R853" s="383"/>
      <c r="S853" s="172"/>
      <c r="T853" s="172"/>
      <c r="U853" s="172"/>
      <c r="V853" s="172"/>
      <c r="W853" s="172"/>
      <c r="X853" s="172"/>
      <c r="Y853" s="172"/>
      <c r="Z853" s="3" t="e">
        <f t="shared" si="50"/>
        <v>#REF!</v>
      </c>
    </row>
    <row r="854" spans="1:26" ht="14.25" customHeight="1">
      <c r="A854" s="3" t="s">
        <v>3649</v>
      </c>
      <c r="B854" s="161" t="s">
        <v>2670</v>
      </c>
      <c r="C854" s="235" t="s">
        <v>3701</v>
      </c>
      <c r="D854" s="235">
        <v>2013</v>
      </c>
      <c r="E854" s="26" t="s">
        <v>2266</v>
      </c>
      <c r="F854" s="24" t="str">
        <f t="shared" si="49"/>
        <v>OB201304</v>
      </c>
      <c r="G854" s="267" t="s">
        <v>3650</v>
      </c>
      <c r="H854" s="267" t="s">
        <v>728</v>
      </c>
      <c r="I854" s="161" t="e">
        <f>VLOOKUP(#REF!,#REF!,6,FALSE)</f>
        <v>#REF!</v>
      </c>
      <c r="J854" s="161" t="s">
        <v>2669</v>
      </c>
      <c r="K854" s="161">
        <v>2013</v>
      </c>
      <c r="L854" s="162"/>
      <c r="M854" s="173"/>
      <c r="N854" s="172"/>
      <c r="O854" s="202"/>
      <c r="P854" s="408" t="e">
        <f>#REF!</f>
        <v>#REF!</v>
      </c>
      <c r="Q854" s="408"/>
      <c r="R854" s="383"/>
      <c r="S854" s="172"/>
      <c r="T854" s="172"/>
      <c r="U854" s="172"/>
      <c r="V854" s="172"/>
      <c r="W854" s="172"/>
      <c r="X854" s="172"/>
      <c r="Y854" s="172"/>
      <c r="Z854" s="3" t="e">
        <f t="shared" si="50"/>
        <v>#REF!</v>
      </c>
    </row>
    <row r="855" spans="1:26" ht="14.25" customHeight="1">
      <c r="A855" s="3" t="s">
        <v>3651</v>
      </c>
      <c r="B855" s="161" t="s">
        <v>2670</v>
      </c>
      <c r="C855" s="235" t="s">
        <v>3701</v>
      </c>
      <c r="D855" s="235">
        <v>2013</v>
      </c>
      <c r="E855" s="26" t="s">
        <v>2268</v>
      </c>
      <c r="F855" s="24" t="str">
        <f t="shared" si="49"/>
        <v>OB201305</v>
      </c>
      <c r="G855" s="267" t="s">
        <v>3652</v>
      </c>
      <c r="H855" s="267" t="s">
        <v>729</v>
      </c>
      <c r="I855" s="161" t="e">
        <f>VLOOKUP(#REF!,#REF!,6,FALSE)</f>
        <v>#REF!</v>
      </c>
      <c r="J855" s="161" t="s">
        <v>2669</v>
      </c>
      <c r="K855" s="161">
        <v>2013</v>
      </c>
      <c r="L855" s="162"/>
      <c r="M855" s="173"/>
      <c r="N855" s="172"/>
      <c r="O855" s="202"/>
      <c r="P855" s="408" t="e">
        <f>#REF!</f>
        <v>#REF!</v>
      </c>
      <c r="Q855" s="408"/>
      <c r="R855" s="383"/>
      <c r="S855" s="172"/>
      <c r="T855" s="172"/>
      <c r="U855" s="172"/>
      <c r="V855" s="172"/>
      <c r="W855" s="172"/>
      <c r="X855" s="172"/>
      <c r="Y855" s="172"/>
      <c r="Z855" s="3" t="e">
        <f t="shared" si="50"/>
        <v>#REF!</v>
      </c>
    </row>
    <row r="856" spans="1:26" ht="14.25" customHeight="1">
      <c r="A856" s="3" t="s">
        <v>3653</v>
      </c>
      <c r="B856" s="161" t="s">
        <v>2670</v>
      </c>
      <c r="C856" s="235" t="s">
        <v>3701</v>
      </c>
      <c r="D856" s="235">
        <v>2013</v>
      </c>
      <c r="E856" s="26" t="s">
        <v>2270</v>
      </c>
      <c r="F856" s="24" t="str">
        <f t="shared" si="49"/>
        <v>OB201306</v>
      </c>
      <c r="G856" s="267" t="s">
        <v>3654</v>
      </c>
      <c r="H856" s="267" t="s">
        <v>730</v>
      </c>
      <c r="I856" s="161" t="e">
        <f>VLOOKUP(#REF!,#REF!,6,FALSE)</f>
        <v>#REF!</v>
      </c>
      <c r="J856" s="161" t="s">
        <v>2669</v>
      </c>
      <c r="K856" s="161">
        <v>2013</v>
      </c>
      <c r="L856" s="162"/>
      <c r="M856" s="173"/>
      <c r="N856" s="172"/>
      <c r="O856" s="202"/>
      <c r="P856" s="408" t="e">
        <f>#REF!</f>
        <v>#REF!</v>
      </c>
      <c r="Q856" s="408"/>
      <c r="R856" s="383"/>
      <c r="S856" s="172"/>
      <c r="T856" s="172"/>
      <c r="U856" s="172"/>
      <c r="V856" s="172"/>
      <c r="W856" s="172"/>
      <c r="X856" s="172"/>
      <c r="Y856" s="172"/>
      <c r="Z856" s="3" t="e">
        <f t="shared" si="50"/>
        <v>#REF!</v>
      </c>
    </row>
    <row r="857" spans="1:26" ht="14.25" customHeight="1">
      <c r="A857" s="3" t="s">
        <v>3655</v>
      </c>
      <c r="B857" s="161" t="s">
        <v>2670</v>
      </c>
      <c r="C857" s="235" t="s">
        <v>3701</v>
      </c>
      <c r="D857" s="235">
        <v>2013</v>
      </c>
      <c r="E857" s="26" t="s">
        <v>2271</v>
      </c>
      <c r="F857" s="24" t="str">
        <f t="shared" si="49"/>
        <v>OB201307</v>
      </c>
      <c r="G857" s="267" t="s">
        <v>3656</v>
      </c>
      <c r="H857" s="267" t="s">
        <v>3697</v>
      </c>
      <c r="I857" s="161" t="e">
        <f>VLOOKUP(#REF!,#REF!,6,FALSE)</f>
        <v>#REF!</v>
      </c>
      <c r="J857" s="161" t="s">
        <v>2669</v>
      </c>
      <c r="K857" s="161">
        <v>2013</v>
      </c>
      <c r="L857" s="162"/>
      <c r="M857" s="173"/>
      <c r="N857" s="172"/>
      <c r="O857" s="202"/>
      <c r="P857" s="408" t="e">
        <f>#REF!</f>
        <v>#REF!</v>
      </c>
      <c r="Q857" s="408"/>
      <c r="R857" s="383"/>
      <c r="S857" s="172"/>
      <c r="T857" s="172"/>
      <c r="U857" s="172"/>
      <c r="V857" s="172"/>
      <c r="W857" s="172"/>
      <c r="X857" s="172"/>
      <c r="Y857" s="172"/>
      <c r="Z857" s="3" t="e">
        <f t="shared" si="50"/>
        <v>#REF!</v>
      </c>
    </row>
    <row r="858" spans="1:26" ht="14.25" customHeight="1">
      <c r="A858" s="3" t="s">
        <v>3657</v>
      </c>
      <c r="B858" s="161" t="s">
        <v>2670</v>
      </c>
      <c r="C858" s="235" t="s">
        <v>3701</v>
      </c>
      <c r="D858" s="235">
        <v>2013</v>
      </c>
      <c r="E858" s="26" t="s">
        <v>2272</v>
      </c>
      <c r="F858" s="24" t="str">
        <f t="shared" si="49"/>
        <v>OB201308</v>
      </c>
      <c r="G858" s="267" t="s">
        <v>3658</v>
      </c>
      <c r="H858" s="267" t="s">
        <v>684</v>
      </c>
      <c r="I858" s="161" t="e">
        <f>VLOOKUP(#REF!,#REF!,6,FALSE)</f>
        <v>#REF!</v>
      </c>
      <c r="J858" s="161" t="s">
        <v>2669</v>
      </c>
      <c r="K858" s="161">
        <v>2013</v>
      </c>
      <c r="L858" s="162"/>
      <c r="M858" s="173"/>
      <c r="N858" s="172"/>
      <c r="O858" s="202"/>
      <c r="P858" s="408" t="e">
        <f>#REF!</f>
        <v>#REF!</v>
      </c>
      <c r="Q858" s="408"/>
      <c r="R858" s="383"/>
      <c r="S858" s="172"/>
      <c r="T858" s="172"/>
      <c r="U858" s="172"/>
      <c r="V858" s="172"/>
      <c r="W858" s="172"/>
      <c r="X858" s="172"/>
      <c r="Y858" s="172"/>
      <c r="Z858" s="3" t="e">
        <f t="shared" si="50"/>
        <v>#REF!</v>
      </c>
    </row>
    <row r="859" spans="1:26" ht="14.25" customHeight="1">
      <c r="A859" s="3" t="s">
        <v>3659</v>
      </c>
      <c r="B859" s="161" t="s">
        <v>2670</v>
      </c>
      <c r="C859" s="235" t="s">
        <v>3701</v>
      </c>
      <c r="D859" s="235">
        <v>2013</v>
      </c>
      <c r="E859" s="26" t="s">
        <v>2273</v>
      </c>
      <c r="F859" s="24" t="str">
        <f t="shared" si="49"/>
        <v>OB201309</v>
      </c>
      <c r="G859" s="267" t="s">
        <v>3660</v>
      </c>
      <c r="H859" s="267" t="s">
        <v>731</v>
      </c>
      <c r="I859" s="161" t="e">
        <f>VLOOKUP(#REF!,#REF!,6,FALSE)</f>
        <v>#REF!</v>
      </c>
      <c r="J859" s="161" t="s">
        <v>2669</v>
      </c>
      <c r="K859" s="161">
        <v>2013</v>
      </c>
      <c r="L859" s="162"/>
      <c r="M859" s="173"/>
      <c r="N859" s="172"/>
      <c r="O859" s="202"/>
      <c r="P859" s="408" t="e">
        <f>#REF!</f>
        <v>#REF!</v>
      </c>
      <c r="Q859" s="408"/>
      <c r="R859" s="383"/>
      <c r="S859" s="172"/>
      <c r="T859" s="172"/>
      <c r="U859" s="172"/>
      <c r="V859" s="172"/>
      <c r="W859" s="172"/>
      <c r="X859" s="172"/>
      <c r="Y859" s="172"/>
      <c r="Z859" s="3" t="e">
        <f t="shared" si="50"/>
        <v>#REF!</v>
      </c>
    </row>
    <row r="860" spans="1:26" ht="14.25" customHeight="1">
      <c r="A860" s="3" t="s">
        <v>3661</v>
      </c>
      <c r="B860" s="161" t="s">
        <v>2670</v>
      </c>
      <c r="C860" s="235" t="s">
        <v>3701</v>
      </c>
      <c r="D860" s="235">
        <v>2013</v>
      </c>
      <c r="E860" s="26" t="s">
        <v>2274</v>
      </c>
      <c r="F860" s="24" t="str">
        <f t="shared" si="49"/>
        <v>OB201310</v>
      </c>
      <c r="G860" s="267" t="s">
        <v>3662</v>
      </c>
      <c r="H860" s="267" t="s">
        <v>732</v>
      </c>
      <c r="I860" s="161" t="e">
        <f>VLOOKUP(#REF!,#REF!,6,FALSE)</f>
        <v>#REF!</v>
      </c>
      <c r="J860" s="161" t="s">
        <v>2669</v>
      </c>
      <c r="K860" s="161">
        <v>2013</v>
      </c>
      <c r="L860" s="162"/>
      <c r="M860" s="173"/>
      <c r="N860" s="172"/>
      <c r="O860" s="202"/>
      <c r="P860" s="408" t="e">
        <f>#REF!</f>
        <v>#REF!</v>
      </c>
      <c r="Q860" s="408"/>
      <c r="R860" s="383"/>
      <c r="S860" s="172"/>
      <c r="T860" s="172"/>
      <c r="U860" s="172"/>
      <c r="V860" s="172"/>
      <c r="W860" s="172"/>
      <c r="X860" s="172"/>
      <c r="Y860" s="172"/>
      <c r="Z860" s="3" t="e">
        <f t="shared" si="50"/>
        <v>#REF!</v>
      </c>
    </row>
    <row r="861" spans="1:26" ht="14.25" customHeight="1">
      <c r="A861" s="3" t="s">
        <v>3663</v>
      </c>
      <c r="B861" s="161" t="s">
        <v>2670</v>
      </c>
      <c r="C861" s="235" t="s">
        <v>3701</v>
      </c>
      <c r="D861" s="235">
        <v>2013</v>
      </c>
      <c r="E861" s="26" t="s">
        <v>2275</v>
      </c>
      <c r="F861" s="24" t="str">
        <f t="shared" si="49"/>
        <v>OB201311</v>
      </c>
      <c r="G861" s="267" t="s">
        <v>3664</v>
      </c>
      <c r="H861" s="267" t="s">
        <v>733</v>
      </c>
      <c r="I861" s="161" t="e">
        <f>VLOOKUP(#REF!,#REF!,6,FALSE)</f>
        <v>#REF!</v>
      </c>
      <c r="J861" s="161" t="s">
        <v>2669</v>
      </c>
      <c r="K861" s="161">
        <v>2013</v>
      </c>
      <c r="L861" s="162"/>
      <c r="M861" s="173"/>
      <c r="N861" s="172"/>
      <c r="O861" s="202"/>
      <c r="P861" s="408" t="e">
        <f>#REF!</f>
        <v>#REF!</v>
      </c>
      <c r="Q861" s="408"/>
      <c r="R861" s="383"/>
      <c r="S861" s="172"/>
      <c r="T861" s="172"/>
      <c r="U861" s="172"/>
      <c r="V861" s="172"/>
      <c r="W861" s="172"/>
      <c r="X861" s="172"/>
      <c r="Y861" s="172"/>
      <c r="Z861" s="3" t="e">
        <f t="shared" si="50"/>
        <v>#REF!</v>
      </c>
    </row>
    <row r="862" spans="1:26" ht="14.25" customHeight="1">
      <c r="A862" s="3" t="s">
        <v>3665</v>
      </c>
      <c r="B862" s="161" t="s">
        <v>2670</v>
      </c>
      <c r="C862" s="235" t="s">
        <v>3701</v>
      </c>
      <c r="D862" s="235">
        <v>2013</v>
      </c>
      <c r="E862" s="26" t="s">
        <v>2276</v>
      </c>
      <c r="F862" s="24" t="str">
        <f t="shared" si="49"/>
        <v>OB201312</v>
      </c>
      <c r="G862" s="267" t="s">
        <v>3666</v>
      </c>
      <c r="H862" s="267" t="s">
        <v>692</v>
      </c>
      <c r="I862" s="161" t="e">
        <f>VLOOKUP(#REF!,#REF!,6,FALSE)</f>
        <v>#REF!</v>
      </c>
      <c r="J862" s="161" t="s">
        <v>2669</v>
      </c>
      <c r="K862" s="161">
        <v>2013</v>
      </c>
      <c r="L862" s="162"/>
      <c r="M862" s="173"/>
      <c r="N862" s="172"/>
      <c r="O862" s="202"/>
      <c r="P862" s="408" t="e">
        <f>#REF!</f>
        <v>#REF!</v>
      </c>
      <c r="Q862" s="408"/>
      <c r="R862" s="383"/>
      <c r="S862" s="172"/>
      <c r="T862" s="172"/>
      <c r="U862" s="172"/>
      <c r="V862" s="172"/>
      <c r="W862" s="172"/>
      <c r="X862" s="172"/>
      <c r="Y862" s="172"/>
      <c r="Z862" s="3" t="e">
        <f t="shared" si="50"/>
        <v>#REF!</v>
      </c>
    </row>
    <row r="863" spans="1:26" ht="14.25" customHeight="1">
      <c r="A863" s="3" t="s">
        <v>3667</v>
      </c>
      <c r="B863" s="161" t="s">
        <v>2670</v>
      </c>
      <c r="C863" s="235" t="s">
        <v>3701</v>
      </c>
      <c r="D863" s="235">
        <v>2013</v>
      </c>
      <c r="E863" s="26" t="s">
        <v>2277</v>
      </c>
      <c r="F863" s="24" t="str">
        <f t="shared" si="49"/>
        <v>OB201313</v>
      </c>
      <c r="G863" s="267" t="s">
        <v>3668</v>
      </c>
      <c r="H863" s="267" t="s">
        <v>734</v>
      </c>
      <c r="I863" s="161" t="e">
        <f>VLOOKUP(#REF!,#REF!,6,FALSE)</f>
        <v>#REF!</v>
      </c>
      <c r="J863" s="161" t="s">
        <v>2669</v>
      </c>
      <c r="K863" s="161">
        <v>2013</v>
      </c>
      <c r="L863" s="162"/>
      <c r="M863" s="173"/>
      <c r="N863" s="172"/>
      <c r="O863" s="202"/>
      <c r="P863" s="408" t="e">
        <f>#REF!</f>
        <v>#REF!</v>
      </c>
      <c r="Q863" s="408"/>
      <c r="R863" s="383"/>
      <c r="S863" s="172"/>
      <c r="T863" s="172"/>
      <c r="U863" s="172"/>
      <c r="V863" s="172"/>
      <c r="W863" s="172"/>
      <c r="X863" s="172"/>
      <c r="Y863" s="172"/>
      <c r="Z863" s="3" t="e">
        <f t="shared" si="50"/>
        <v>#REF!</v>
      </c>
    </row>
    <row r="864" spans="1:26" ht="14.25" customHeight="1">
      <c r="A864" s="3" t="s">
        <v>3669</v>
      </c>
      <c r="B864" s="161" t="s">
        <v>2670</v>
      </c>
      <c r="C864" s="235" t="s">
        <v>3701</v>
      </c>
      <c r="D864" s="235">
        <v>2013</v>
      </c>
      <c r="E864" s="26" t="s">
        <v>2278</v>
      </c>
      <c r="F864" s="24" t="str">
        <f t="shared" si="49"/>
        <v>OB201314</v>
      </c>
      <c r="G864" s="267" t="s">
        <v>3670</v>
      </c>
      <c r="H864" s="267" t="s">
        <v>735</v>
      </c>
      <c r="I864" s="161" t="e">
        <f>VLOOKUP(#REF!,#REF!,6,FALSE)</f>
        <v>#REF!</v>
      </c>
      <c r="J864" s="161" t="s">
        <v>2669</v>
      </c>
      <c r="K864" s="161">
        <v>2013</v>
      </c>
      <c r="L864" s="162"/>
      <c r="M864" s="384"/>
      <c r="N864" s="172"/>
      <c r="O864" s="202"/>
      <c r="P864" s="408" t="e">
        <f>#REF!</f>
        <v>#REF!</v>
      </c>
      <c r="Q864" s="408"/>
      <c r="R864" s="383"/>
      <c r="S864" s="172"/>
      <c r="T864" s="172"/>
      <c r="U864" s="172"/>
      <c r="V864" s="172"/>
      <c r="W864" s="172"/>
      <c r="X864" s="172"/>
      <c r="Y864" s="172"/>
      <c r="Z864" s="3" t="e">
        <f t="shared" si="50"/>
        <v>#REF!</v>
      </c>
    </row>
    <row r="865" spans="1:26" ht="14.25" customHeight="1">
      <c r="A865" s="3" t="s">
        <v>3671</v>
      </c>
      <c r="B865" s="161" t="s">
        <v>2670</v>
      </c>
      <c r="C865" s="235" t="s">
        <v>3701</v>
      </c>
      <c r="D865" s="235">
        <v>2013</v>
      </c>
      <c r="E865" s="26" t="s">
        <v>2279</v>
      </c>
      <c r="F865" s="24" t="str">
        <f t="shared" si="49"/>
        <v>OB201315</v>
      </c>
      <c r="G865" s="267" t="s">
        <v>3672</v>
      </c>
      <c r="H865" s="267" t="s">
        <v>736</v>
      </c>
      <c r="I865" s="161" t="e">
        <f>VLOOKUP(#REF!,#REF!,6,FALSE)</f>
        <v>#REF!</v>
      </c>
      <c r="J865" s="161" t="s">
        <v>2669</v>
      </c>
      <c r="K865" s="161">
        <v>2013</v>
      </c>
      <c r="L865" s="162"/>
      <c r="M865" s="173"/>
      <c r="N865" s="172"/>
      <c r="O865" s="202"/>
      <c r="P865" s="408" t="e">
        <f>#REF!</f>
        <v>#REF!</v>
      </c>
      <c r="Q865" s="408"/>
      <c r="R865" s="383"/>
      <c r="S865" s="172"/>
      <c r="T865" s="172"/>
      <c r="U865" s="172"/>
      <c r="V865" s="172"/>
      <c r="W865" s="172"/>
      <c r="X865" s="172"/>
      <c r="Y865" s="172"/>
      <c r="Z865" s="3" t="e">
        <f t="shared" si="50"/>
        <v>#REF!</v>
      </c>
    </row>
    <row r="866" spans="1:26" ht="14.25" customHeight="1">
      <c r="A866" s="3" t="s">
        <v>3673</v>
      </c>
      <c r="B866" s="161" t="s">
        <v>2670</v>
      </c>
      <c r="C866" s="235" t="s">
        <v>3701</v>
      </c>
      <c r="D866" s="235">
        <v>2013</v>
      </c>
      <c r="E866" s="26" t="s">
        <v>2280</v>
      </c>
      <c r="F866" s="24" t="str">
        <f t="shared" si="49"/>
        <v>OB201316</v>
      </c>
      <c r="G866" s="267" t="s">
        <v>3674</v>
      </c>
      <c r="H866" s="267" t="s">
        <v>737</v>
      </c>
      <c r="I866" s="161" t="e">
        <f>VLOOKUP(#REF!,#REF!,6,FALSE)</f>
        <v>#REF!</v>
      </c>
      <c r="J866" s="161" t="s">
        <v>2669</v>
      </c>
      <c r="K866" s="161">
        <v>2013</v>
      </c>
      <c r="L866" s="162"/>
      <c r="M866" s="173"/>
      <c r="N866" s="172"/>
      <c r="O866" s="202"/>
      <c r="P866" s="408" t="e">
        <f>#REF!</f>
        <v>#REF!</v>
      </c>
      <c r="Q866" s="408"/>
      <c r="R866" s="383"/>
      <c r="S866" s="172"/>
      <c r="T866" s="172"/>
      <c r="U866" s="172"/>
      <c r="V866" s="172"/>
      <c r="W866" s="172"/>
      <c r="X866" s="172"/>
      <c r="Y866" s="172"/>
      <c r="Z866" s="3" t="e">
        <f t="shared" si="50"/>
        <v>#REF!</v>
      </c>
    </row>
    <row r="867" spans="1:26" ht="14.25" customHeight="1">
      <c r="A867" s="3" t="s">
        <v>3675</v>
      </c>
      <c r="B867" s="161" t="s">
        <v>2670</v>
      </c>
      <c r="C867" s="235" t="s">
        <v>3701</v>
      </c>
      <c r="D867" s="235">
        <v>2013</v>
      </c>
      <c r="E867" s="26" t="s">
        <v>2281</v>
      </c>
      <c r="F867" s="24" t="str">
        <f t="shared" si="49"/>
        <v>OB201317</v>
      </c>
      <c r="G867" s="267" t="s">
        <v>3676</v>
      </c>
      <c r="H867" s="267" t="s">
        <v>1122</v>
      </c>
      <c r="I867" s="161" t="e">
        <f>VLOOKUP(#REF!,#REF!,6,FALSE)</f>
        <v>#REF!</v>
      </c>
      <c r="J867" s="161" t="s">
        <v>2669</v>
      </c>
      <c r="K867" s="161">
        <v>2013</v>
      </c>
      <c r="L867" s="162"/>
      <c r="M867" s="173"/>
      <c r="N867" s="172"/>
      <c r="O867" s="202"/>
      <c r="P867" s="408" t="e">
        <f>#REF!</f>
        <v>#REF!</v>
      </c>
      <c r="Q867" s="408"/>
      <c r="R867" s="383"/>
      <c r="S867" s="172"/>
      <c r="T867" s="172"/>
      <c r="U867" s="172"/>
      <c r="V867" s="172"/>
      <c r="W867" s="172"/>
      <c r="X867" s="172"/>
      <c r="Y867" s="172"/>
      <c r="Z867" s="3" t="e">
        <f t="shared" si="50"/>
        <v>#REF!</v>
      </c>
    </row>
    <row r="868" spans="1:26" ht="14.25" customHeight="1">
      <c r="A868" s="3" t="s">
        <v>3677</v>
      </c>
      <c r="B868" s="161" t="s">
        <v>2670</v>
      </c>
      <c r="C868" s="235" t="s">
        <v>3701</v>
      </c>
      <c r="D868" s="235">
        <v>2013</v>
      </c>
      <c r="E868" s="26" t="s">
        <v>2282</v>
      </c>
      <c r="F868" s="24" t="str">
        <f t="shared" si="49"/>
        <v>OB201318</v>
      </c>
      <c r="G868" s="267" t="s">
        <v>3678</v>
      </c>
      <c r="H868" s="267" t="s">
        <v>738</v>
      </c>
      <c r="I868" s="161" t="e">
        <f>VLOOKUP(#REF!,#REF!,6,FALSE)</f>
        <v>#REF!</v>
      </c>
      <c r="J868" s="161" t="s">
        <v>2669</v>
      </c>
      <c r="K868" s="161">
        <v>2013</v>
      </c>
      <c r="L868" s="162"/>
      <c r="M868" s="173"/>
      <c r="N868" s="172"/>
      <c r="O868" s="202"/>
      <c r="P868" s="408" t="e">
        <f>#REF!</f>
        <v>#REF!</v>
      </c>
      <c r="Q868" s="408"/>
      <c r="R868" s="383"/>
      <c r="S868" s="172"/>
      <c r="T868" s="172"/>
      <c r="U868" s="172"/>
      <c r="V868" s="172"/>
      <c r="W868" s="172"/>
      <c r="X868" s="172"/>
      <c r="Y868" s="172"/>
      <c r="Z868" s="3" t="e">
        <f t="shared" si="50"/>
        <v>#REF!</v>
      </c>
    </row>
    <row r="869" spans="1:26" ht="14.25" customHeight="1">
      <c r="A869" s="3" t="s">
        <v>3679</v>
      </c>
      <c r="B869" s="161" t="s">
        <v>2670</v>
      </c>
      <c r="C869" s="235" t="s">
        <v>3701</v>
      </c>
      <c r="D869" s="235">
        <v>2013</v>
      </c>
      <c r="E869" s="26" t="s">
        <v>2283</v>
      </c>
      <c r="F869" s="24" t="str">
        <f t="shared" si="49"/>
        <v>OB201319</v>
      </c>
      <c r="G869" s="267" t="s">
        <v>3680</v>
      </c>
      <c r="H869" s="267" t="s">
        <v>739</v>
      </c>
      <c r="I869" s="161" t="e">
        <f>VLOOKUP(#REF!,#REF!,6,FALSE)</f>
        <v>#REF!</v>
      </c>
      <c r="J869" s="161" t="s">
        <v>2669</v>
      </c>
      <c r="K869" s="161">
        <v>2013</v>
      </c>
      <c r="L869" s="162"/>
      <c r="M869" s="173"/>
      <c r="N869" s="172"/>
      <c r="O869" s="202"/>
      <c r="P869" s="408" t="e">
        <f>#REF!</f>
        <v>#REF!</v>
      </c>
      <c r="Q869" s="408"/>
      <c r="R869" s="383"/>
      <c r="S869" s="172"/>
      <c r="T869" s="172"/>
      <c r="U869" s="172"/>
      <c r="V869" s="172"/>
      <c r="W869" s="172"/>
      <c r="X869" s="172"/>
      <c r="Y869" s="172"/>
      <c r="Z869" s="3" t="e">
        <f t="shared" si="50"/>
        <v>#REF!</v>
      </c>
    </row>
    <row r="870" spans="1:26" ht="14.25" customHeight="1">
      <c r="A870" s="3" t="s">
        <v>3681</v>
      </c>
      <c r="B870" s="161" t="s">
        <v>2670</v>
      </c>
      <c r="C870" s="235" t="s">
        <v>3701</v>
      </c>
      <c r="D870" s="235">
        <v>2013</v>
      </c>
      <c r="E870" s="26" t="s">
        <v>2284</v>
      </c>
      <c r="F870" s="24" t="str">
        <f t="shared" si="49"/>
        <v>OB201320</v>
      </c>
      <c r="G870" s="267" t="s">
        <v>3682</v>
      </c>
      <c r="H870" s="267" t="s">
        <v>740</v>
      </c>
      <c r="I870" s="161" t="e">
        <f>VLOOKUP(#REF!,#REF!,6,FALSE)</f>
        <v>#REF!</v>
      </c>
      <c r="J870" s="161" t="s">
        <v>2669</v>
      </c>
      <c r="K870" s="161">
        <v>2013</v>
      </c>
      <c r="L870" s="162"/>
      <c r="M870" s="173"/>
      <c r="N870" s="172"/>
      <c r="O870" s="202"/>
      <c r="P870" s="408" t="e">
        <f>#REF!</f>
        <v>#REF!</v>
      </c>
      <c r="Q870" s="408"/>
      <c r="R870" s="383"/>
      <c r="S870" s="172"/>
      <c r="T870" s="172"/>
      <c r="U870" s="172"/>
      <c r="V870" s="172"/>
      <c r="W870" s="172"/>
      <c r="X870" s="172"/>
      <c r="Y870" s="172"/>
      <c r="Z870" s="3" t="e">
        <f t="shared" si="50"/>
        <v>#REF!</v>
      </c>
    </row>
    <row r="871" spans="1:26" ht="14.25" customHeight="1">
      <c r="A871" s="3" t="s">
        <v>3683</v>
      </c>
      <c r="B871" s="161" t="s">
        <v>2670</v>
      </c>
      <c r="C871" s="235" t="s">
        <v>3701</v>
      </c>
      <c r="D871" s="235">
        <v>2013</v>
      </c>
      <c r="E871" s="26" t="s">
        <v>2285</v>
      </c>
      <c r="F871" s="24" t="str">
        <f t="shared" si="49"/>
        <v>OB201321</v>
      </c>
      <c r="G871" s="267" t="s">
        <v>3684</v>
      </c>
      <c r="H871" s="267" t="s">
        <v>3698</v>
      </c>
      <c r="I871" s="161" t="e">
        <f>VLOOKUP(#REF!,#REF!,6,FALSE)</f>
        <v>#REF!</v>
      </c>
      <c r="J871" s="161" t="s">
        <v>2669</v>
      </c>
      <c r="K871" s="161">
        <v>2013</v>
      </c>
      <c r="L871" s="162"/>
      <c r="M871" s="173"/>
      <c r="N871" s="172"/>
      <c r="O871" s="202"/>
      <c r="P871" s="408" t="e">
        <f>#REF!</f>
        <v>#REF!</v>
      </c>
      <c r="Q871" s="408"/>
      <c r="R871" s="383"/>
      <c r="S871" s="172"/>
      <c r="T871" s="172"/>
      <c r="U871" s="172"/>
      <c r="V871" s="172"/>
      <c r="W871" s="172"/>
      <c r="X871" s="172"/>
      <c r="Y871" s="172"/>
      <c r="Z871" s="3" t="e">
        <f t="shared" si="50"/>
        <v>#REF!</v>
      </c>
    </row>
    <row r="872" spans="1:26" ht="14.25" customHeight="1">
      <c r="A872" s="3" t="s">
        <v>3685</v>
      </c>
      <c r="B872" s="161" t="s">
        <v>2670</v>
      </c>
      <c r="C872" s="235" t="s">
        <v>3701</v>
      </c>
      <c r="D872" s="235">
        <v>2013</v>
      </c>
      <c r="E872" s="26" t="s">
        <v>2286</v>
      </c>
      <c r="F872" s="24" t="str">
        <f t="shared" si="49"/>
        <v>OB201322</v>
      </c>
      <c r="G872" s="267" t="s">
        <v>3686</v>
      </c>
      <c r="H872" s="267" t="s">
        <v>3699</v>
      </c>
      <c r="I872" s="161" t="e">
        <f>VLOOKUP(#REF!,#REF!,6,FALSE)</f>
        <v>#REF!</v>
      </c>
      <c r="J872" s="161" t="s">
        <v>2669</v>
      </c>
      <c r="K872" s="161">
        <v>2013</v>
      </c>
      <c r="L872" s="162"/>
      <c r="M872" s="173"/>
      <c r="N872" s="172"/>
      <c r="O872" s="202"/>
      <c r="P872" s="408" t="e">
        <f>#REF!</f>
        <v>#REF!</v>
      </c>
      <c r="Q872" s="408"/>
      <c r="R872" s="383"/>
      <c r="S872" s="172"/>
      <c r="T872" s="172"/>
      <c r="U872" s="172"/>
      <c r="V872" s="172"/>
      <c r="W872" s="172"/>
      <c r="X872" s="172"/>
      <c r="Y872" s="172"/>
      <c r="Z872" s="3" t="e">
        <f t="shared" si="50"/>
        <v>#REF!</v>
      </c>
    </row>
    <row r="873" spans="1:26" ht="14.25" customHeight="1">
      <c r="A873" s="3" t="s">
        <v>3687</v>
      </c>
      <c r="B873" s="161" t="s">
        <v>2670</v>
      </c>
      <c r="C873" s="235" t="s">
        <v>3701</v>
      </c>
      <c r="D873" s="235">
        <v>2013</v>
      </c>
      <c r="E873" s="26" t="s">
        <v>2287</v>
      </c>
      <c r="F873" s="24" t="str">
        <f t="shared" si="49"/>
        <v>OB201323</v>
      </c>
      <c r="G873" s="267" t="s">
        <v>3688</v>
      </c>
      <c r="H873" s="267" t="s">
        <v>741</v>
      </c>
      <c r="I873" s="161" t="e">
        <f>VLOOKUP(#REF!,#REF!,6,FALSE)</f>
        <v>#REF!</v>
      </c>
      <c r="J873" s="161" t="s">
        <v>2669</v>
      </c>
      <c r="K873" s="161">
        <v>2013</v>
      </c>
      <c r="L873" s="162"/>
      <c r="M873" s="173"/>
      <c r="N873" s="172"/>
      <c r="O873" s="202"/>
      <c r="P873" s="408" t="e">
        <f>#REF!</f>
        <v>#REF!</v>
      </c>
      <c r="Q873" s="408"/>
      <c r="R873" s="383"/>
      <c r="S873" s="172"/>
      <c r="T873" s="172"/>
      <c r="U873" s="172"/>
      <c r="V873" s="172"/>
      <c r="W873" s="172"/>
      <c r="X873" s="172"/>
      <c r="Y873" s="172"/>
      <c r="Z873" s="3" t="e">
        <f t="shared" si="50"/>
        <v>#REF!</v>
      </c>
    </row>
    <row r="874" spans="1:26" ht="14.25" customHeight="1">
      <c r="A874" s="3" t="s">
        <v>3689</v>
      </c>
      <c r="B874" s="161" t="s">
        <v>2670</v>
      </c>
      <c r="C874" s="235" t="s">
        <v>3701</v>
      </c>
      <c r="D874" s="235">
        <v>2013</v>
      </c>
      <c r="E874" s="26" t="s">
        <v>2288</v>
      </c>
      <c r="F874" s="24" t="str">
        <f t="shared" si="49"/>
        <v>OB201324</v>
      </c>
      <c r="G874" s="267" t="s">
        <v>3690</v>
      </c>
      <c r="H874" s="267" t="s">
        <v>745</v>
      </c>
      <c r="I874" s="161" t="e">
        <f>VLOOKUP(#REF!,#REF!,6,FALSE)</f>
        <v>#REF!</v>
      </c>
      <c r="J874" s="161" t="s">
        <v>2669</v>
      </c>
      <c r="K874" s="161">
        <v>2013</v>
      </c>
      <c r="L874" s="162"/>
      <c r="M874" s="173"/>
      <c r="N874" s="172"/>
      <c r="O874" s="202"/>
      <c r="P874" s="408" t="e">
        <f>#REF!</f>
        <v>#REF!</v>
      </c>
      <c r="Q874" s="408"/>
      <c r="R874" s="383"/>
      <c r="S874" s="172"/>
      <c r="T874" s="172"/>
      <c r="U874" s="172"/>
      <c r="V874" s="172"/>
      <c r="W874" s="172"/>
      <c r="X874" s="172"/>
      <c r="Y874" s="172"/>
      <c r="Z874" s="3" t="e">
        <f t="shared" si="50"/>
        <v>#REF!</v>
      </c>
    </row>
    <row r="875" spans="1:26" ht="14.25" customHeight="1">
      <c r="A875" s="3" t="s">
        <v>3691</v>
      </c>
      <c r="B875" s="161" t="s">
        <v>2670</v>
      </c>
      <c r="C875" s="235" t="s">
        <v>3701</v>
      </c>
      <c r="D875" s="235">
        <v>2013</v>
      </c>
      <c r="E875" s="26" t="s">
        <v>2289</v>
      </c>
      <c r="F875" s="24" t="str">
        <f t="shared" si="49"/>
        <v>OB201325</v>
      </c>
      <c r="G875" s="267" t="s">
        <v>3692</v>
      </c>
      <c r="H875" s="267" t="s">
        <v>742</v>
      </c>
      <c r="I875" s="161" t="e">
        <f>VLOOKUP(#REF!,#REF!,6,FALSE)</f>
        <v>#REF!</v>
      </c>
      <c r="J875" s="161" t="s">
        <v>2669</v>
      </c>
      <c r="K875" s="161">
        <v>2013</v>
      </c>
      <c r="L875" s="162"/>
      <c r="M875" s="173"/>
      <c r="N875" s="172"/>
      <c r="O875" s="202"/>
      <c r="P875" s="408" t="e">
        <f>#REF!</f>
        <v>#REF!</v>
      </c>
      <c r="Q875" s="408"/>
      <c r="R875" s="383"/>
      <c r="S875" s="172"/>
      <c r="T875" s="172"/>
      <c r="U875" s="172"/>
      <c r="V875" s="172"/>
      <c r="W875" s="172"/>
      <c r="X875" s="172"/>
      <c r="Y875" s="172"/>
      <c r="Z875" s="3" t="e">
        <f>IF(P875,12000)</f>
        <v>#REF!</v>
      </c>
    </row>
    <row r="876" spans="1:26" ht="14.25" customHeight="1">
      <c r="A876" s="3" t="s">
        <v>3693</v>
      </c>
      <c r="B876" s="161" t="s">
        <v>2670</v>
      </c>
      <c r="C876" s="235" t="s">
        <v>3701</v>
      </c>
      <c r="D876" s="235">
        <v>2013</v>
      </c>
      <c r="E876" s="26" t="s">
        <v>2290</v>
      </c>
      <c r="F876" s="24" t="str">
        <f t="shared" si="49"/>
        <v>OB201326</v>
      </c>
      <c r="G876" s="267" t="s">
        <v>3694</v>
      </c>
      <c r="H876" s="267" t="s">
        <v>743</v>
      </c>
      <c r="I876" s="161" t="e">
        <f>VLOOKUP(#REF!,#REF!,6,FALSE)</f>
        <v>#REF!</v>
      </c>
      <c r="J876" s="161" t="s">
        <v>2669</v>
      </c>
      <c r="K876" s="161">
        <v>2013</v>
      </c>
      <c r="L876" s="162"/>
      <c r="M876" s="173"/>
      <c r="N876" s="172"/>
      <c r="O876" s="202"/>
      <c r="P876" s="408" t="e">
        <f>#REF!</f>
        <v>#REF!</v>
      </c>
      <c r="Q876" s="408"/>
      <c r="R876" s="383"/>
      <c r="S876" s="172"/>
      <c r="T876" s="172"/>
      <c r="U876" s="172"/>
      <c r="V876" s="172"/>
      <c r="W876" s="172"/>
      <c r="X876" s="172"/>
      <c r="Y876" s="172"/>
      <c r="Z876" s="3" t="e">
        <f>IF(P876,12000)</f>
        <v>#REF!</v>
      </c>
    </row>
    <row r="877" spans="1:26" ht="14.25" customHeight="1">
      <c r="A877" s="3" t="s">
        <v>3695</v>
      </c>
      <c r="B877" s="161" t="s">
        <v>2670</v>
      </c>
      <c r="C877" s="235" t="s">
        <v>3701</v>
      </c>
      <c r="D877" s="235">
        <v>2013</v>
      </c>
      <c r="E877" s="26" t="s">
        <v>2291</v>
      </c>
      <c r="F877" s="24" t="str">
        <f t="shared" si="49"/>
        <v>OB201327</v>
      </c>
      <c r="G877" s="267" t="s">
        <v>3696</v>
      </c>
      <c r="H877" s="267" t="s">
        <v>744</v>
      </c>
      <c r="I877" s="161" t="e">
        <f>VLOOKUP(#REF!,#REF!,6,FALSE)</f>
        <v>#REF!</v>
      </c>
      <c r="J877" s="161" t="s">
        <v>2669</v>
      </c>
      <c r="K877" s="161">
        <v>2013</v>
      </c>
      <c r="L877" s="162"/>
      <c r="M877" s="173"/>
      <c r="N877" s="172"/>
      <c r="O877" s="202"/>
      <c r="P877" s="408" t="e">
        <f>#REF!</f>
        <v>#REF!</v>
      </c>
      <c r="Q877" s="408"/>
      <c r="R877" s="383"/>
      <c r="S877" s="172"/>
      <c r="T877" s="172"/>
      <c r="U877" s="172"/>
      <c r="V877" s="172"/>
      <c r="W877" s="172"/>
      <c r="X877" s="172"/>
      <c r="Y877" s="172"/>
      <c r="Z877" s="3" t="e">
        <f>IF(P877,12000)</f>
        <v>#REF!</v>
      </c>
    </row>
    <row r="878" spans="1:25" ht="14.25" customHeight="1">
      <c r="A878" s="105"/>
      <c r="B878" s="105"/>
      <c r="C878" s="105"/>
      <c r="D878" s="105"/>
      <c r="E878" s="106"/>
      <c r="F878" s="105"/>
      <c r="G878" s="168">
        <f>COUNTA(G851:G877)</f>
        <v>27</v>
      </c>
      <c r="H878" s="168"/>
      <c r="I878" s="170"/>
      <c r="J878" s="170"/>
      <c r="K878" s="170"/>
      <c r="L878" s="171">
        <f>COUNTA(L851:L877)</f>
        <v>0</v>
      </c>
      <c r="M878" s="171">
        <f>COUNTA(M851:M877)</f>
        <v>0</v>
      </c>
      <c r="N878" s="272">
        <f>COUNTA(N851:N877)</f>
        <v>0</v>
      </c>
      <c r="O878" s="299"/>
      <c r="P878" s="354"/>
      <c r="Q878" s="354"/>
      <c r="R878" s="172"/>
      <c r="S878" s="385"/>
      <c r="T878" s="385"/>
      <c r="U878" s="385"/>
      <c r="V878" s="385"/>
      <c r="W878" s="385"/>
      <c r="X878" s="385"/>
      <c r="Y878" s="385"/>
    </row>
    <row r="879" spans="7:19" ht="14.25" customHeight="1">
      <c r="G879" s="3"/>
      <c r="H879" s="3"/>
      <c r="L879" s="3"/>
      <c r="M879" s="173">
        <f>COUNTA(G851:G877)-COUNTA(L851:L877)</f>
        <v>27</v>
      </c>
      <c r="N879" s="172"/>
      <c r="O879" s="174"/>
      <c r="P879" s="174">
        <f>COUNTIF(P851:P877,12000)</f>
        <v>0</v>
      </c>
      <c r="Q879" s="174"/>
      <c r="R879" s="141"/>
      <c r="S879" s="381"/>
    </row>
    <row r="880" spans="13:19" ht="14.25" customHeight="1">
      <c r="M880" s="166" t="s">
        <v>2805</v>
      </c>
      <c r="N880" s="167"/>
      <c r="O880" s="181"/>
      <c r="P880" s="409" t="e">
        <f>SUM(P851:P877)</f>
        <v>#REF!</v>
      </c>
      <c r="Q880" s="181"/>
      <c r="R880" s="129"/>
      <c r="S880" s="207"/>
    </row>
    <row r="881" spans="13:19" ht="14.25" customHeight="1">
      <c r="M881" s="166" t="s">
        <v>2806</v>
      </c>
      <c r="N881" s="167"/>
      <c r="O881" s="181"/>
      <c r="P881" s="181">
        <f>$M879*12000</f>
        <v>324000</v>
      </c>
      <c r="Q881" s="181"/>
      <c r="R881" s="129"/>
      <c r="S881" s="207"/>
    </row>
    <row r="882" spans="13:19" ht="14.25" customHeight="1">
      <c r="M882" s="183" t="s">
        <v>3209</v>
      </c>
      <c r="N882" s="182"/>
      <c r="O882" s="184"/>
      <c r="P882" s="184" t="e">
        <f>P880-P881</f>
        <v>#REF!</v>
      </c>
      <c r="Q882" s="184"/>
      <c r="R882" s="129"/>
      <c r="S882" s="207"/>
    </row>
    <row r="883" spans="13:19" ht="14.25" customHeight="1">
      <c r="M883" s="186" t="s">
        <v>3210</v>
      </c>
      <c r="N883" s="185"/>
      <c r="O883" s="187"/>
      <c r="P883" s="233">
        <f>P879/$M879</f>
        <v>0</v>
      </c>
      <c r="Q883" s="233"/>
      <c r="R883" s="156"/>
      <c r="S883" s="382"/>
    </row>
    <row r="884" ht="14.25" customHeight="1"/>
    <row r="885" spans="7:25" ht="14.25" customHeight="1">
      <c r="G885" s="4" t="s">
        <v>3135</v>
      </c>
      <c r="I885" s="3" t="s">
        <v>191</v>
      </c>
      <c r="K885" s="3" t="s">
        <v>352</v>
      </c>
      <c r="T885" s="241" t="s">
        <v>352</v>
      </c>
      <c r="U885" s="241" t="s">
        <v>352</v>
      </c>
      <c r="V885" s="241">
        <v>0</v>
      </c>
      <c r="W885" s="241">
        <v>0</v>
      </c>
      <c r="X885" s="241" t="s">
        <v>352</v>
      </c>
      <c r="Y885" s="241">
        <v>12000</v>
      </c>
    </row>
    <row r="886" spans="7:25" ht="14.25" customHeight="1">
      <c r="G886" s="4" t="s">
        <v>3133</v>
      </c>
      <c r="I886" s="3" t="s">
        <v>191</v>
      </c>
      <c r="K886" s="3" t="s">
        <v>352</v>
      </c>
      <c r="T886" s="241" t="s">
        <v>352</v>
      </c>
      <c r="U886" s="241" t="s">
        <v>352</v>
      </c>
      <c r="V886" s="241" t="s">
        <v>352</v>
      </c>
      <c r="W886" s="241" t="s">
        <v>352</v>
      </c>
      <c r="X886" s="241" t="s">
        <v>352</v>
      </c>
      <c r="Y886" s="241" t="s">
        <v>352</v>
      </c>
    </row>
    <row r="887" spans="7:25" ht="14.25" customHeight="1">
      <c r="G887" s="4" t="s">
        <v>962</v>
      </c>
      <c r="I887" s="3" t="s">
        <v>191</v>
      </c>
      <c r="K887" s="3" t="s">
        <v>352</v>
      </c>
      <c r="P887" s="240">
        <v>12000</v>
      </c>
      <c r="Q887" s="240">
        <v>12000</v>
      </c>
      <c r="T887" s="241" t="s">
        <v>352</v>
      </c>
      <c r="U887" s="241" t="s">
        <v>352</v>
      </c>
      <c r="V887" s="241" t="s">
        <v>352</v>
      </c>
      <c r="W887" s="241">
        <v>0</v>
      </c>
      <c r="X887" s="241" t="s">
        <v>352</v>
      </c>
      <c r="Y887" s="241">
        <v>12000</v>
      </c>
    </row>
    <row r="888" spans="7:25" ht="14.25" customHeight="1">
      <c r="G888" s="4" t="s">
        <v>963</v>
      </c>
      <c r="I888" s="3" t="s">
        <v>191</v>
      </c>
      <c r="K888" s="3" t="s">
        <v>352</v>
      </c>
      <c r="T888" s="241" t="s">
        <v>352</v>
      </c>
      <c r="U888" s="241" t="s">
        <v>352</v>
      </c>
      <c r="V888" s="241" t="s">
        <v>352</v>
      </c>
      <c r="W888" s="241" t="s">
        <v>352</v>
      </c>
      <c r="X888" s="241" t="s">
        <v>352</v>
      </c>
      <c r="Y888" s="241" t="s">
        <v>352</v>
      </c>
    </row>
    <row r="889" spans="7:25" ht="14.25" customHeight="1">
      <c r="G889" s="4" t="s">
        <v>3139</v>
      </c>
      <c r="I889" s="3" t="s">
        <v>191</v>
      </c>
      <c r="K889" s="3" t="s">
        <v>352</v>
      </c>
      <c r="T889" s="241" t="s">
        <v>352</v>
      </c>
      <c r="U889" s="241" t="s">
        <v>352</v>
      </c>
      <c r="V889" s="241" t="s">
        <v>352</v>
      </c>
      <c r="W889" s="241" t="s">
        <v>352</v>
      </c>
      <c r="X889" s="241" t="s">
        <v>352</v>
      </c>
      <c r="Y889" s="241" t="s">
        <v>352</v>
      </c>
    </row>
    <row r="890" spans="7:25" ht="14.25" customHeight="1">
      <c r="G890" s="4" t="s">
        <v>964</v>
      </c>
      <c r="I890" s="3" t="s">
        <v>191</v>
      </c>
      <c r="K890" s="3" t="s">
        <v>352</v>
      </c>
      <c r="T890" s="241">
        <v>0</v>
      </c>
      <c r="U890" s="241">
        <v>0</v>
      </c>
      <c r="V890" s="241" t="s">
        <v>352</v>
      </c>
      <c r="W890" s="241">
        <v>12000</v>
      </c>
      <c r="X890" s="241">
        <v>12000</v>
      </c>
      <c r="Y890" s="241">
        <v>12000</v>
      </c>
    </row>
    <row r="891" spans="7:25" ht="14.25" customHeight="1">
      <c r="G891" s="4" t="s">
        <v>3596</v>
      </c>
      <c r="I891" s="3" t="s">
        <v>191</v>
      </c>
      <c r="K891" s="3" t="s">
        <v>352</v>
      </c>
      <c r="M891" s="2" t="s">
        <v>45</v>
      </c>
      <c r="P891" s="240">
        <v>12000</v>
      </c>
      <c r="Q891" s="240">
        <v>12000</v>
      </c>
      <c r="T891" s="241" t="s">
        <v>352</v>
      </c>
      <c r="U891" s="241" t="s">
        <v>352</v>
      </c>
      <c r="V891" s="241">
        <v>12000</v>
      </c>
      <c r="W891" s="241">
        <v>12000</v>
      </c>
      <c r="X891" s="241">
        <v>12000</v>
      </c>
      <c r="Y891" s="241" t="s">
        <v>352</v>
      </c>
    </row>
    <row r="892" spans="7:25" ht="14.25" customHeight="1">
      <c r="G892" s="4" t="s">
        <v>3152</v>
      </c>
      <c r="I892" s="3" t="s">
        <v>191</v>
      </c>
      <c r="K892" s="3" t="s">
        <v>352</v>
      </c>
      <c r="T892" s="241" t="s">
        <v>352</v>
      </c>
      <c r="U892" s="241" t="s">
        <v>352</v>
      </c>
      <c r="V892" s="241" t="s">
        <v>352</v>
      </c>
      <c r="W892" s="241" t="s">
        <v>352</v>
      </c>
      <c r="X892" s="241" t="s">
        <v>352</v>
      </c>
      <c r="Y892" s="241" t="s">
        <v>352</v>
      </c>
    </row>
    <row r="893" spans="7:25" ht="14.25" customHeight="1">
      <c r="G893" s="4" t="s">
        <v>965</v>
      </c>
      <c r="I893" s="3" t="s">
        <v>191</v>
      </c>
      <c r="K893" s="3" t="s">
        <v>352</v>
      </c>
      <c r="M893" s="2" t="s">
        <v>45</v>
      </c>
      <c r="P893" s="240">
        <v>12000</v>
      </c>
      <c r="Q893" s="240">
        <v>12000</v>
      </c>
      <c r="T893" s="241" t="s">
        <v>352</v>
      </c>
      <c r="U893" s="241" t="s">
        <v>352</v>
      </c>
      <c r="V893" s="241">
        <v>12000</v>
      </c>
      <c r="W893" s="241">
        <v>12000</v>
      </c>
      <c r="X893" s="241">
        <v>12000</v>
      </c>
      <c r="Y893" s="241">
        <v>12000</v>
      </c>
    </row>
    <row r="894" spans="7:25" ht="14.25" customHeight="1">
      <c r="G894" s="4" t="s">
        <v>3597</v>
      </c>
      <c r="I894" s="3" t="s">
        <v>2815</v>
      </c>
      <c r="K894" s="3" t="s">
        <v>352</v>
      </c>
      <c r="T894" s="241" t="s">
        <v>352</v>
      </c>
      <c r="U894" s="241" t="s">
        <v>352</v>
      </c>
      <c r="V894" s="241">
        <v>12000</v>
      </c>
      <c r="W894" s="241">
        <v>12000</v>
      </c>
      <c r="X894" s="241">
        <v>12000</v>
      </c>
      <c r="Y894" s="241">
        <v>12000</v>
      </c>
    </row>
    <row r="895" spans="7:25" ht="14.25" customHeight="1">
      <c r="G895" s="4" t="s">
        <v>966</v>
      </c>
      <c r="I895" s="3" t="s">
        <v>2817</v>
      </c>
      <c r="K895" s="3" t="s">
        <v>352</v>
      </c>
      <c r="T895" s="241" t="s">
        <v>352</v>
      </c>
      <c r="U895" s="241" t="s">
        <v>352</v>
      </c>
      <c r="V895" s="241" t="s">
        <v>352</v>
      </c>
      <c r="W895" s="241" t="s">
        <v>352</v>
      </c>
      <c r="X895" s="241" t="s">
        <v>352</v>
      </c>
      <c r="Y895" s="241" t="s">
        <v>352</v>
      </c>
    </row>
    <row r="896" spans="7:25" ht="14.25" customHeight="1">
      <c r="G896" s="4" t="s">
        <v>967</v>
      </c>
      <c r="I896" s="3" t="s">
        <v>2817</v>
      </c>
      <c r="K896" s="3" t="s">
        <v>352</v>
      </c>
      <c r="T896" s="241" t="s">
        <v>352</v>
      </c>
      <c r="U896" s="241" t="s">
        <v>352</v>
      </c>
      <c r="V896" s="241" t="s">
        <v>352</v>
      </c>
      <c r="W896" s="241" t="s">
        <v>352</v>
      </c>
      <c r="X896" s="241" t="s">
        <v>352</v>
      </c>
      <c r="Y896" s="241" t="s">
        <v>352</v>
      </c>
    </row>
    <row r="897" spans="7:25" ht="14.25" customHeight="1">
      <c r="G897" s="4" t="s">
        <v>3147</v>
      </c>
      <c r="I897" s="3" t="s">
        <v>2817</v>
      </c>
      <c r="K897" s="3" t="s">
        <v>352</v>
      </c>
      <c r="T897" s="241" t="s">
        <v>352</v>
      </c>
      <c r="U897" s="241" t="s">
        <v>352</v>
      </c>
      <c r="V897" s="241" t="s">
        <v>352</v>
      </c>
      <c r="W897" s="241" t="s">
        <v>352</v>
      </c>
      <c r="X897" s="241" t="s">
        <v>352</v>
      </c>
      <c r="Y897" s="241" t="s">
        <v>352</v>
      </c>
    </row>
    <row r="898" spans="7:25" ht="14.25" customHeight="1">
      <c r="G898" s="4" t="s">
        <v>3154</v>
      </c>
      <c r="I898" s="3" t="s">
        <v>352</v>
      </c>
      <c r="K898" s="3" t="s">
        <v>352</v>
      </c>
      <c r="T898" s="241" t="s">
        <v>352</v>
      </c>
      <c r="U898" s="241" t="s">
        <v>352</v>
      </c>
      <c r="V898" s="241" t="s">
        <v>352</v>
      </c>
      <c r="W898" s="241" t="s">
        <v>352</v>
      </c>
      <c r="X898" s="241" t="s">
        <v>352</v>
      </c>
      <c r="Y898" s="241" t="s">
        <v>352</v>
      </c>
    </row>
    <row r="899" spans="7:25" ht="14.25" customHeight="1">
      <c r="G899" s="4" t="s">
        <v>3141</v>
      </c>
      <c r="I899" s="3" t="s">
        <v>352</v>
      </c>
      <c r="K899" s="3" t="s">
        <v>352</v>
      </c>
      <c r="T899" s="241" t="s">
        <v>352</v>
      </c>
      <c r="U899" s="241" t="s">
        <v>352</v>
      </c>
      <c r="V899" s="241" t="s">
        <v>352</v>
      </c>
      <c r="W899" s="241" t="s">
        <v>352</v>
      </c>
      <c r="X899" s="241" t="s">
        <v>352</v>
      </c>
      <c r="Y899" s="241" t="s">
        <v>352</v>
      </c>
    </row>
    <row r="900" spans="7:25" ht="14.25" customHeight="1">
      <c r="G900" s="4" t="s">
        <v>3143</v>
      </c>
      <c r="I900" s="3" t="s">
        <v>352</v>
      </c>
      <c r="K900" s="3" t="s">
        <v>352</v>
      </c>
      <c r="T900" s="241" t="s">
        <v>352</v>
      </c>
      <c r="U900" s="241" t="s">
        <v>352</v>
      </c>
      <c r="V900" s="241" t="s">
        <v>352</v>
      </c>
      <c r="W900" s="241" t="s">
        <v>352</v>
      </c>
      <c r="X900" s="241" t="s">
        <v>352</v>
      </c>
      <c r="Y900" s="241" t="s">
        <v>352</v>
      </c>
    </row>
    <row r="901" spans="7:25" ht="14.25" customHeight="1">
      <c r="G901" s="4" t="s">
        <v>3137</v>
      </c>
      <c r="I901" s="3" t="s">
        <v>352</v>
      </c>
      <c r="K901" s="3" t="s">
        <v>352</v>
      </c>
      <c r="T901" s="241" t="s">
        <v>352</v>
      </c>
      <c r="U901" s="241" t="s">
        <v>352</v>
      </c>
      <c r="V901" s="241" t="s">
        <v>352</v>
      </c>
      <c r="W901" s="241" t="s">
        <v>352</v>
      </c>
      <c r="X901" s="241" t="s">
        <v>352</v>
      </c>
      <c r="Y901" s="241" t="s">
        <v>352</v>
      </c>
    </row>
    <row r="902" spans="7:25" ht="14.25" customHeight="1">
      <c r="G902" s="4" t="s">
        <v>74</v>
      </c>
      <c r="I902" s="3" t="s">
        <v>352</v>
      </c>
      <c r="K902" s="3" t="s">
        <v>352</v>
      </c>
      <c r="T902" s="241" t="s">
        <v>352</v>
      </c>
      <c r="U902" s="241" t="s">
        <v>352</v>
      </c>
      <c r="V902" s="241" t="s">
        <v>352</v>
      </c>
      <c r="W902" s="241" t="s">
        <v>352</v>
      </c>
      <c r="X902" s="241" t="s">
        <v>352</v>
      </c>
      <c r="Y902" s="241" t="s">
        <v>352</v>
      </c>
    </row>
    <row r="903" spans="7:25" ht="14.25" customHeight="1">
      <c r="G903" s="4" t="s">
        <v>3149</v>
      </c>
      <c r="I903" s="3" t="s">
        <v>352</v>
      </c>
      <c r="K903" s="3" t="s">
        <v>352</v>
      </c>
      <c r="T903" s="241" t="s">
        <v>352</v>
      </c>
      <c r="U903" s="241" t="s">
        <v>352</v>
      </c>
      <c r="V903" s="241" t="s">
        <v>352</v>
      </c>
      <c r="W903" s="241" t="s">
        <v>352</v>
      </c>
      <c r="X903" s="241" t="s">
        <v>352</v>
      </c>
      <c r="Y903" s="241" t="s">
        <v>352</v>
      </c>
    </row>
    <row r="904" spans="13:25" ht="14.25" customHeight="1">
      <c r="M904" s="3"/>
      <c r="N904" s="3"/>
      <c r="O904" s="4"/>
      <c r="P904" s="4"/>
      <c r="Q904" s="4"/>
      <c r="R904" s="3"/>
      <c r="S904" s="3"/>
      <c r="T904" s="3"/>
      <c r="U904" s="3"/>
      <c r="V904" s="3"/>
      <c r="W904" s="3"/>
      <c r="X904" s="3"/>
      <c r="Y904" s="3"/>
    </row>
    <row r="908" spans="7:25" ht="13.5">
      <c r="G908" s="386"/>
      <c r="H908" s="387"/>
      <c r="M908" s="3"/>
      <c r="N908" s="3"/>
      <c r="O908" s="4"/>
      <c r="P908" s="4"/>
      <c r="Q908" s="4"/>
      <c r="R908" s="3"/>
      <c r="S908" s="3"/>
      <c r="T908" s="3"/>
      <c r="U908" s="3"/>
      <c r="V908" s="3"/>
      <c r="W908" s="3"/>
      <c r="X908" s="3"/>
      <c r="Y908" s="3"/>
    </row>
    <row r="909" spans="7:25" ht="13.5">
      <c r="G909" s="388"/>
      <c r="H909" s="389"/>
      <c r="M909" s="3"/>
      <c r="N909" s="3"/>
      <c r="O909" s="4"/>
      <c r="P909" s="4"/>
      <c r="Q909" s="4"/>
      <c r="R909" s="3"/>
      <c r="S909" s="3"/>
      <c r="T909" s="3"/>
      <c r="U909" s="3"/>
      <c r="V909" s="3"/>
      <c r="W909" s="3"/>
      <c r="X909" s="3"/>
      <c r="Y909" s="3"/>
    </row>
    <row r="910" spans="7:25" ht="13.5">
      <c r="G910" s="388"/>
      <c r="H910" s="389"/>
      <c r="M910" s="3"/>
      <c r="N910" s="3"/>
      <c r="O910" s="4"/>
      <c r="P910" s="4"/>
      <c r="Q910" s="4"/>
      <c r="R910" s="3"/>
      <c r="S910" s="3"/>
      <c r="T910" s="3"/>
      <c r="U910" s="3"/>
      <c r="V910" s="3"/>
      <c r="W910" s="3"/>
      <c r="X910" s="3"/>
      <c r="Y910" s="3"/>
    </row>
    <row r="911" spans="7:25" ht="13.5">
      <c r="G911" s="388"/>
      <c r="H911" s="389"/>
      <c r="M911" s="3"/>
      <c r="N911" s="3"/>
      <c r="O911" s="4"/>
      <c r="P911" s="4"/>
      <c r="Q911" s="4"/>
      <c r="R911" s="3"/>
      <c r="S911" s="3"/>
      <c r="T911" s="3"/>
      <c r="U911" s="3"/>
      <c r="V911" s="3"/>
      <c r="W911" s="3"/>
      <c r="X911" s="3"/>
      <c r="Y911" s="3"/>
    </row>
    <row r="912" spans="7:25" ht="13.5">
      <c r="G912" s="388"/>
      <c r="H912" s="389"/>
      <c r="M912" s="3"/>
      <c r="N912" s="3"/>
      <c r="O912" s="4"/>
      <c r="P912" s="4"/>
      <c r="Q912" s="4"/>
      <c r="R912" s="3"/>
      <c r="S912" s="3"/>
      <c r="T912" s="3"/>
      <c r="U912" s="3"/>
      <c r="V912" s="3"/>
      <c r="W912" s="3"/>
      <c r="X912" s="3"/>
      <c r="Y912" s="3"/>
    </row>
    <row r="930" spans="7:25" ht="13.5">
      <c r="G930" s="3"/>
      <c r="H930" s="3"/>
      <c r="I930" s="5" t="s">
        <v>2796</v>
      </c>
      <c r="J930" s="5" t="s">
        <v>3208</v>
      </c>
      <c r="K930" s="3" t="s">
        <v>273</v>
      </c>
      <c r="M930" s="3"/>
      <c r="N930" s="3"/>
      <c r="O930" s="4"/>
      <c r="P930" s="4"/>
      <c r="Q930" s="4"/>
      <c r="R930" s="3"/>
      <c r="S930" s="3"/>
      <c r="T930" s="3"/>
      <c r="U930" s="3"/>
      <c r="V930" s="3"/>
      <c r="W930" s="3"/>
      <c r="X930" s="3"/>
      <c r="Y930" s="3"/>
    </row>
    <row r="931" spans="7:25" ht="13.5">
      <c r="G931" s="3"/>
      <c r="H931" s="3"/>
      <c r="I931" s="5" t="s">
        <v>2800</v>
      </c>
      <c r="J931" s="3" t="s">
        <v>816</v>
      </c>
      <c r="K931" s="3" t="s">
        <v>409</v>
      </c>
      <c r="M931" s="3"/>
      <c r="N931" s="3"/>
      <c r="O931" s="4"/>
      <c r="P931" s="4"/>
      <c r="Q931" s="4"/>
      <c r="R931" s="3"/>
      <c r="S931" s="3"/>
      <c r="T931" s="3"/>
      <c r="U931" s="3"/>
      <c r="V931" s="3"/>
      <c r="W931" s="3"/>
      <c r="X931" s="3"/>
      <c r="Y931" s="3"/>
    </row>
    <row r="932" spans="7:25" ht="13.5">
      <c r="G932" s="3"/>
      <c r="H932" s="3"/>
      <c r="I932" s="5" t="s">
        <v>3159</v>
      </c>
      <c r="J932" s="3" t="s">
        <v>1932</v>
      </c>
      <c r="K932" s="3" t="s">
        <v>32</v>
      </c>
      <c r="M932" s="3"/>
      <c r="N932" s="3"/>
      <c r="O932" s="4"/>
      <c r="P932" s="4"/>
      <c r="Q932" s="4"/>
      <c r="R932" s="3"/>
      <c r="S932" s="3"/>
      <c r="T932" s="3"/>
      <c r="U932" s="3"/>
      <c r="V932" s="3"/>
      <c r="W932" s="3"/>
      <c r="X932" s="3"/>
      <c r="Y932" s="3"/>
    </row>
    <row r="933" spans="7:25" ht="13.5">
      <c r="G933" s="3"/>
      <c r="H933" s="3"/>
      <c r="I933" s="5" t="s">
        <v>3200</v>
      </c>
      <c r="J933" s="3" t="s">
        <v>859</v>
      </c>
      <c r="K933" s="3" t="s">
        <v>982</v>
      </c>
      <c r="M933" s="3"/>
      <c r="N933" s="3"/>
      <c r="O933" s="4"/>
      <c r="P933" s="4"/>
      <c r="Q933" s="4"/>
      <c r="R933" s="3"/>
      <c r="S933" s="3"/>
      <c r="T933" s="3"/>
      <c r="U933" s="3"/>
      <c r="V933" s="3"/>
      <c r="W933" s="3"/>
      <c r="X933" s="3"/>
      <c r="Y933" s="3"/>
    </row>
    <row r="934" spans="7:25" ht="13.5">
      <c r="G934" s="3"/>
      <c r="H934" s="3"/>
      <c r="I934" s="5" t="s">
        <v>3102</v>
      </c>
      <c r="J934" s="3" t="s">
        <v>2676</v>
      </c>
      <c r="K934" s="3" t="s">
        <v>816</v>
      </c>
      <c r="M934" s="3"/>
      <c r="N934" s="3"/>
      <c r="O934" s="4"/>
      <c r="P934" s="4"/>
      <c r="Q934" s="4"/>
      <c r="R934" s="3"/>
      <c r="S934" s="3"/>
      <c r="T934" s="3"/>
      <c r="U934" s="3"/>
      <c r="V934" s="3"/>
      <c r="W934" s="3"/>
      <c r="X934" s="3"/>
      <c r="Y934" s="3"/>
    </row>
    <row r="935" spans="7:25" ht="13.5">
      <c r="G935" s="3"/>
      <c r="H935" s="3"/>
      <c r="I935" s="5" t="s">
        <v>3112</v>
      </c>
      <c r="J935" s="3" t="s">
        <v>441</v>
      </c>
      <c r="K935" s="3" t="s">
        <v>1932</v>
      </c>
      <c r="M935" s="3"/>
      <c r="N935" s="3"/>
      <c r="O935" s="4"/>
      <c r="P935" s="4"/>
      <c r="Q935" s="4"/>
      <c r="R935" s="3"/>
      <c r="S935" s="3"/>
      <c r="T935" s="3"/>
      <c r="U935" s="3"/>
      <c r="V935" s="3"/>
      <c r="W935" s="3"/>
      <c r="X935" s="3"/>
      <c r="Y935" s="3"/>
    </row>
    <row r="936" spans="7:25" ht="13.5">
      <c r="G936" s="3"/>
      <c r="H936" s="3"/>
      <c r="I936" s="5" t="s">
        <v>3201</v>
      </c>
      <c r="J936" s="3" t="s">
        <v>47</v>
      </c>
      <c r="K936" s="3" t="s">
        <v>859</v>
      </c>
      <c r="M936" s="3"/>
      <c r="N936" s="3"/>
      <c r="O936" s="4"/>
      <c r="P936" s="4"/>
      <c r="Q936" s="4"/>
      <c r="R936" s="3"/>
      <c r="S936" s="3"/>
      <c r="T936" s="3"/>
      <c r="U936" s="3"/>
      <c r="V936" s="3"/>
      <c r="W936" s="3"/>
      <c r="X936" s="3"/>
      <c r="Y936" s="3"/>
    </row>
    <row r="937" spans="7:25" ht="13.5">
      <c r="G937" s="3"/>
      <c r="H937" s="3"/>
      <c r="I937" s="5" t="s">
        <v>3202</v>
      </c>
      <c r="J937" s="3" t="s">
        <v>54</v>
      </c>
      <c r="K937" s="3" t="s">
        <v>2676</v>
      </c>
      <c r="M937" s="3"/>
      <c r="N937" s="3"/>
      <c r="O937" s="4"/>
      <c r="P937" s="4"/>
      <c r="Q937" s="4"/>
      <c r="R937" s="3"/>
      <c r="S937" s="3"/>
      <c r="T937" s="3"/>
      <c r="U937" s="3"/>
      <c r="V937" s="3"/>
      <c r="W937" s="3"/>
      <c r="X937" s="3"/>
      <c r="Y937" s="3"/>
    </row>
    <row r="938" spans="7:25" ht="13.5">
      <c r="G938" s="3"/>
      <c r="H938" s="3"/>
      <c r="I938" s="5" t="s">
        <v>1956</v>
      </c>
      <c r="J938" s="3" t="s">
        <v>887</v>
      </c>
      <c r="K938" s="3" t="s">
        <v>441</v>
      </c>
      <c r="M938" s="3"/>
      <c r="N938" s="3"/>
      <c r="O938" s="4"/>
      <c r="P938" s="4"/>
      <c r="Q938" s="4"/>
      <c r="R938" s="3"/>
      <c r="S938" s="3"/>
      <c r="T938" s="3"/>
      <c r="U938" s="3"/>
      <c r="V938" s="3"/>
      <c r="W938" s="3"/>
      <c r="X938" s="3"/>
      <c r="Y938" s="3"/>
    </row>
    <row r="939" spans="7:25" ht="13.5">
      <c r="G939" s="3"/>
      <c r="H939" s="3"/>
      <c r="J939" s="3" t="s">
        <v>1047</v>
      </c>
      <c r="K939" s="3" t="s">
        <v>47</v>
      </c>
      <c r="M939" s="3"/>
      <c r="N939" s="3"/>
      <c r="O939" s="4"/>
      <c r="P939" s="4"/>
      <c r="Q939" s="4"/>
      <c r="R939" s="3"/>
      <c r="S939" s="3"/>
      <c r="T939" s="3"/>
      <c r="U939" s="3"/>
      <c r="V939" s="3"/>
      <c r="W939" s="3"/>
      <c r="X939" s="3"/>
      <c r="Y939" s="3"/>
    </row>
    <row r="940" spans="7:25" ht="13.5">
      <c r="G940" s="3"/>
      <c r="H940" s="3"/>
      <c r="J940" s="3" t="s">
        <v>938</v>
      </c>
      <c r="K940" s="3" t="s">
        <v>54</v>
      </c>
      <c r="M940" s="3"/>
      <c r="N940" s="3"/>
      <c r="O940" s="4"/>
      <c r="P940" s="4"/>
      <c r="Q940" s="4"/>
      <c r="R940" s="3"/>
      <c r="S940" s="3"/>
      <c r="T940" s="3"/>
      <c r="U940" s="3"/>
      <c r="V940" s="3"/>
      <c r="W940" s="3"/>
      <c r="X940" s="3"/>
      <c r="Y940" s="3"/>
    </row>
    <row r="941" spans="7:25" ht="13.5">
      <c r="G941" s="3"/>
      <c r="H941" s="3"/>
      <c r="J941" s="3" t="s">
        <v>1049</v>
      </c>
      <c r="K941" s="3" t="s">
        <v>887</v>
      </c>
      <c r="M941" s="3"/>
      <c r="N941" s="3"/>
      <c r="O941" s="4"/>
      <c r="P941" s="4"/>
      <c r="Q941" s="4"/>
      <c r="R941" s="3"/>
      <c r="S941" s="3"/>
      <c r="T941" s="3"/>
      <c r="U941" s="3"/>
      <c r="V941" s="3"/>
      <c r="W941" s="3"/>
      <c r="X941" s="3"/>
      <c r="Y941" s="3"/>
    </row>
    <row r="942" spans="7:25" ht="13.5">
      <c r="G942" s="3"/>
      <c r="H942" s="3"/>
      <c r="J942" s="3" t="s">
        <v>24</v>
      </c>
      <c r="K942" s="3" t="s">
        <v>1047</v>
      </c>
      <c r="M942" s="3"/>
      <c r="N942" s="3"/>
      <c r="O942" s="4"/>
      <c r="P942" s="4"/>
      <c r="Q942" s="4"/>
      <c r="R942" s="3"/>
      <c r="S942" s="3"/>
      <c r="T942" s="3"/>
      <c r="U942" s="3"/>
      <c r="V942" s="3"/>
      <c r="W942" s="3"/>
      <c r="X942" s="3"/>
      <c r="Y942" s="3"/>
    </row>
    <row r="943" spans="7:25" ht="13.5">
      <c r="G943" s="3"/>
      <c r="H943" s="3"/>
      <c r="J943" s="3" t="s">
        <v>1007</v>
      </c>
      <c r="K943" s="3" t="s">
        <v>938</v>
      </c>
      <c r="M943" s="3"/>
      <c r="N943" s="3"/>
      <c r="O943" s="4"/>
      <c r="P943" s="4"/>
      <c r="Q943" s="4"/>
      <c r="R943" s="3"/>
      <c r="S943" s="3"/>
      <c r="T943" s="3"/>
      <c r="U943" s="3"/>
      <c r="V943" s="3"/>
      <c r="W943" s="3"/>
      <c r="X943" s="3"/>
      <c r="Y943" s="3"/>
    </row>
    <row r="944" spans="7:25" ht="13.5">
      <c r="G944" s="3"/>
      <c r="H944" s="3"/>
      <c r="J944" s="3" t="s">
        <v>3176</v>
      </c>
      <c r="K944" s="3" t="s">
        <v>1049</v>
      </c>
      <c r="M944" s="3"/>
      <c r="N944" s="3"/>
      <c r="O944" s="4"/>
      <c r="P944" s="4"/>
      <c r="Q944" s="4"/>
      <c r="R944" s="3"/>
      <c r="S944" s="3"/>
      <c r="T944" s="3"/>
      <c r="U944" s="3"/>
      <c r="V944" s="3"/>
      <c r="W944" s="3"/>
      <c r="X944" s="3"/>
      <c r="Y944" s="3"/>
    </row>
    <row r="945" spans="7:25" ht="13.5">
      <c r="G945" s="3"/>
      <c r="H945" s="3"/>
      <c r="J945" s="3" t="s">
        <v>2557</v>
      </c>
      <c r="K945" s="3" t="s">
        <v>24</v>
      </c>
      <c r="M945" s="3"/>
      <c r="N945" s="3"/>
      <c r="O945" s="4"/>
      <c r="P945" s="4"/>
      <c r="Q945" s="4"/>
      <c r="R945" s="3"/>
      <c r="S945" s="3"/>
      <c r="T945" s="3"/>
      <c r="U945" s="3"/>
      <c r="V945" s="3"/>
      <c r="W945" s="3"/>
      <c r="X945" s="3"/>
      <c r="Y945" s="3"/>
    </row>
    <row r="946" spans="7:25" ht="13.5">
      <c r="G946" s="3"/>
      <c r="H946" s="3"/>
      <c r="J946" s="3" t="s">
        <v>163</v>
      </c>
      <c r="K946" s="3" t="s">
        <v>1007</v>
      </c>
      <c r="M946" s="3"/>
      <c r="N946" s="3"/>
      <c r="O946" s="4"/>
      <c r="P946" s="4"/>
      <c r="Q946" s="4"/>
      <c r="R946" s="3"/>
      <c r="S946" s="3"/>
      <c r="T946" s="3"/>
      <c r="U946" s="3"/>
      <c r="V946" s="3"/>
      <c r="W946" s="3"/>
      <c r="X946" s="3"/>
      <c r="Y946" s="3"/>
    </row>
    <row r="947" spans="7:25" ht="13.5">
      <c r="G947" s="3"/>
      <c r="H947" s="3"/>
      <c r="J947" s="3" t="s">
        <v>157</v>
      </c>
      <c r="K947" s="3" t="s">
        <v>3176</v>
      </c>
      <c r="M947" s="3"/>
      <c r="N947" s="3"/>
      <c r="O947" s="4"/>
      <c r="P947" s="4"/>
      <c r="Q947" s="4"/>
      <c r="R947" s="3"/>
      <c r="S947" s="3"/>
      <c r="T947" s="3"/>
      <c r="U947" s="3"/>
      <c r="V947" s="3"/>
      <c r="W947" s="3"/>
      <c r="X947" s="3"/>
      <c r="Y947" s="3"/>
    </row>
    <row r="948" spans="7:25" ht="13.5">
      <c r="G948" s="3"/>
      <c r="H948" s="3"/>
      <c r="J948" s="3" t="s">
        <v>169</v>
      </c>
      <c r="K948" s="3" t="s">
        <v>2557</v>
      </c>
      <c r="M948" s="3"/>
      <c r="N948" s="3"/>
      <c r="O948" s="4"/>
      <c r="P948" s="4"/>
      <c r="Q948" s="4"/>
      <c r="R948" s="3"/>
      <c r="S948" s="3"/>
      <c r="T948" s="3"/>
      <c r="U948" s="3"/>
      <c r="V948" s="3"/>
      <c r="W948" s="3"/>
      <c r="X948" s="3"/>
      <c r="Y948" s="3"/>
    </row>
    <row r="949" spans="7:25" ht="13.5">
      <c r="G949" s="3"/>
      <c r="H949" s="3"/>
      <c r="J949" s="3" t="s">
        <v>173</v>
      </c>
      <c r="K949" s="3" t="s">
        <v>163</v>
      </c>
      <c r="M949" s="3"/>
      <c r="N949" s="3"/>
      <c r="O949" s="4"/>
      <c r="P949" s="4"/>
      <c r="Q949" s="4"/>
      <c r="R949" s="3"/>
      <c r="S949" s="3"/>
      <c r="T949" s="3"/>
      <c r="U949" s="3"/>
      <c r="V949" s="3"/>
      <c r="W949" s="3"/>
      <c r="X949" s="3"/>
      <c r="Y949" s="3"/>
    </row>
    <row r="950" spans="7:25" ht="13.5">
      <c r="G950" s="3"/>
      <c r="H950" s="3"/>
      <c r="J950" s="3" t="s">
        <v>2531</v>
      </c>
      <c r="K950" s="3" t="s">
        <v>157</v>
      </c>
      <c r="M950" s="3"/>
      <c r="N950" s="3"/>
      <c r="O950" s="4"/>
      <c r="P950" s="4"/>
      <c r="Q950" s="4"/>
      <c r="R950" s="3"/>
      <c r="S950" s="3"/>
      <c r="T950" s="3"/>
      <c r="U950" s="3"/>
      <c r="V950" s="3"/>
      <c r="W950" s="3"/>
      <c r="X950" s="3"/>
      <c r="Y950" s="3"/>
    </row>
    <row r="951" spans="7:25" ht="13.5">
      <c r="G951" s="3"/>
      <c r="H951" s="3"/>
      <c r="J951" s="3" t="s">
        <v>13</v>
      </c>
      <c r="K951" s="3" t="s">
        <v>169</v>
      </c>
      <c r="M951" s="3"/>
      <c r="N951" s="3"/>
      <c r="O951" s="4"/>
      <c r="P951" s="4"/>
      <c r="Q951" s="4"/>
      <c r="R951" s="3"/>
      <c r="S951" s="3"/>
      <c r="T951" s="3"/>
      <c r="U951" s="3"/>
      <c r="V951" s="3"/>
      <c r="W951" s="3"/>
      <c r="X951" s="3"/>
      <c r="Y951" s="3"/>
    </row>
    <row r="952" spans="7:25" ht="13.5">
      <c r="G952" s="3"/>
      <c r="H952" s="3"/>
      <c r="J952" s="3" t="s">
        <v>1899</v>
      </c>
      <c r="K952" s="3" t="s">
        <v>173</v>
      </c>
      <c r="M952" s="3"/>
      <c r="N952" s="3"/>
      <c r="O952" s="4"/>
      <c r="P952" s="4"/>
      <c r="Q952" s="4"/>
      <c r="R952" s="3"/>
      <c r="S952" s="3"/>
      <c r="T952" s="3"/>
      <c r="U952" s="3"/>
      <c r="V952" s="3"/>
      <c r="W952" s="3"/>
      <c r="X952" s="3"/>
      <c r="Y952" s="3"/>
    </row>
    <row r="953" spans="7:25" ht="13.5">
      <c r="G953" s="3"/>
      <c r="H953" s="3"/>
      <c r="J953" s="3" t="s">
        <v>2669</v>
      </c>
      <c r="K953" s="3" t="s">
        <v>2531</v>
      </c>
      <c r="M953" s="3"/>
      <c r="N953" s="3"/>
      <c r="O953" s="4"/>
      <c r="P953" s="4"/>
      <c r="Q953" s="4"/>
      <c r="R953" s="3"/>
      <c r="S953" s="3"/>
      <c r="T953" s="3"/>
      <c r="U953" s="3"/>
      <c r="V953" s="3"/>
      <c r="W953" s="3"/>
      <c r="X953" s="3"/>
      <c r="Y953" s="3"/>
    </row>
    <row r="954" spans="7:25" ht="13.5">
      <c r="G954" s="3"/>
      <c r="H954" s="3"/>
      <c r="J954" s="3" t="s">
        <v>2670</v>
      </c>
      <c r="M954" s="3"/>
      <c r="N954" s="3"/>
      <c r="O954" s="4"/>
      <c r="P954" s="4"/>
      <c r="Q954" s="4"/>
      <c r="R954" s="3"/>
      <c r="S954" s="3"/>
      <c r="T954" s="3"/>
      <c r="U954" s="3"/>
      <c r="V954" s="3"/>
      <c r="W954" s="3"/>
      <c r="X954" s="3"/>
      <c r="Y954" s="3"/>
    </row>
    <row r="955" spans="7:25" ht="13.5">
      <c r="G955" s="3"/>
      <c r="H955" s="3"/>
      <c r="J955" s="3" t="s">
        <v>2672</v>
      </c>
      <c r="M955" s="3"/>
      <c r="N955" s="3"/>
      <c r="O955" s="4"/>
      <c r="P955" s="4"/>
      <c r="Q955" s="4"/>
      <c r="R955" s="3"/>
      <c r="S955" s="3"/>
      <c r="T955" s="3"/>
      <c r="U955" s="3"/>
      <c r="V955" s="3"/>
      <c r="W955" s="3"/>
      <c r="X955" s="3"/>
      <c r="Y955" s="3"/>
    </row>
    <row r="956" spans="7:25" ht="13.5">
      <c r="G956" s="3"/>
      <c r="H956" s="3"/>
      <c r="J956" s="3" t="s">
        <v>2673</v>
      </c>
      <c r="M956" s="3"/>
      <c r="N956" s="3"/>
      <c r="O956" s="4"/>
      <c r="P956" s="4"/>
      <c r="Q956" s="4"/>
      <c r="R956" s="3"/>
      <c r="S956" s="3"/>
      <c r="T956" s="3"/>
      <c r="U956" s="3"/>
      <c r="V956" s="3"/>
      <c r="W956" s="3"/>
      <c r="X956" s="3"/>
      <c r="Y956" s="3"/>
    </row>
    <row r="957" spans="7:25" ht="13.5">
      <c r="G957" s="3"/>
      <c r="H957" s="3"/>
      <c r="J957" s="3" t="s">
        <v>3598</v>
      </c>
      <c r="M957" s="3"/>
      <c r="N957" s="3"/>
      <c r="O957" s="4"/>
      <c r="P957" s="4"/>
      <c r="Q957" s="4"/>
      <c r="R957" s="3"/>
      <c r="S957" s="3"/>
      <c r="T957" s="3"/>
      <c r="U957" s="3"/>
      <c r="V957" s="3"/>
      <c r="W957" s="3"/>
      <c r="X957" s="3"/>
      <c r="Y957" s="3"/>
    </row>
    <row r="958" spans="7:25" ht="13.5">
      <c r="G958" s="3"/>
      <c r="H958" s="3"/>
      <c r="J958" s="3" t="s">
        <v>3599</v>
      </c>
      <c r="M958" s="3"/>
      <c r="N958" s="3"/>
      <c r="O958" s="4"/>
      <c r="P958" s="4"/>
      <c r="Q958" s="4"/>
      <c r="R958" s="3"/>
      <c r="S958" s="3"/>
      <c r="T958" s="3"/>
      <c r="U958" s="3"/>
      <c r="V958" s="3"/>
      <c r="W958" s="3"/>
      <c r="X958" s="3"/>
      <c r="Y958" s="3"/>
    </row>
    <row r="959" spans="7:25" ht="13.5">
      <c r="G959" s="3"/>
      <c r="H959" s="3"/>
      <c r="J959" s="3" t="s">
        <v>3600</v>
      </c>
      <c r="M959" s="3"/>
      <c r="N959" s="3"/>
      <c r="O959" s="4"/>
      <c r="P959" s="4"/>
      <c r="Q959" s="4"/>
      <c r="R959" s="3"/>
      <c r="S959" s="3"/>
      <c r="T959" s="3"/>
      <c r="U959" s="3"/>
      <c r="V959" s="3"/>
      <c r="W959" s="3"/>
      <c r="X959" s="3"/>
      <c r="Y959" s="3"/>
    </row>
    <row r="960" spans="7:25" ht="13.5">
      <c r="G960" s="3"/>
      <c r="H960" s="3"/>
      <c r="J960" s="3" t="s">
        <v>3601</v>
      </c>
      <c r="M960" s="3"/>
      <c r="N960" s="3"/>
      <c r="O960" s="4"/>
      <c r="P960" s="4"/>
      <c r="Q960" s="4"/>
      <c r="R960" s="3"/>
      <c r="S960" s="3"/>
      <c r="T960" s="3"/>
      <c r="U960" s="3"/>
      <c r="V960" s="3"/>
      <c r="W960" s="3"/>
      <c r="X960" s="3"/>
      <c r="Y960" s="3"/>
    </row>
    <row r="961" spans="7:25" ht="13.5">
      <c r="G961" s="3"/>
      <c r="H961" s="3"/>
      <c r="J961" s="3" t="s">
        <v>3602</v>
      </c>
      <c r="M961" s="3"/>
      <c r="N961" s="3"/>
      <c r="O961" s="4"/>
      <c r="P961" s="4"/>
      <c r="Q961" s="4"/>
      <c r="R961" s="3"/>
      <c r="S961" s="3"/>
      <c r="T961" s="3"/>
      <c r="U961" s="3"/>
      <c r="V961" s="3"/>
      <c r="W961" s="3"/>
      <c r="X961" s="3"/>
      <c r="Y961" s="3"/>
    </row>
    <row r="962" spans="7:25" ht="13.5">
      <c r="G962" s="3"/>
      <c r="H962" s="3"/>
      <c r="M962" s="3"/>
      <c r="N962" s="3"/>
      <c r="O962" s="4"/>
      <c r="P962" s="4"/>
      <c r="Q962" s="4"/>
      <c r="R962" s="3"/>
      <c r="S962" s="3"/>
      <c r="T962" s="3"/>
      <c r="U962" s="3"/>
      <c r="V962" s="3"/>
      <c r="W962" s="3"/>
      <c r="X962" s="3"/>
      <c r="Y962" s="3"/>
    </row>
    <row r="963" spans="7:25" ht="13.5">
      <c r="G963" s="3"/>
      <c r="H963" s="3"/>
      <c r="M963" s="3"/>
      <c r="N963" s="3"/>
      <c r="O963" s="4"/>
      <c r="P963" s="4"/>
      <c r="Q963" s="4"/>
      <c r="R963" s="3"/>
      <c r="S963" s="3"/>
      <c r="T963" s="3"/>
      <c r="U963" s="3"/>
      <c r="V963" s="3"/>
      <c r="W963" s="3"/>
      <c r="X963" s="3"/>
      <c r="Y963" s="3"/>
    </row>
    <row r="964" spans="7:25" ht="13.5">
      <c r="G964" s="3"/>
      <c r="H964" s="3"/>
      <c r="M964" s="3"/>
      <c r="N964" s="3"/>
      <c r="O964" s="4"/>
      <c r="P964" s="4"/>
      <c r="Q964" s="4"/>
      <c r="R964" s="3"/>
      <c r="S964" s="3"/>
      <c r="T964" s="3"/>
      <c r="U964" s="3"/>
      <c r="V964" s="3"/>
      <c r="W964" s="3"/>
      <c r="X964" s="3"/>
      <c r="Y964" s="3"/>
    </row>
    <row r="965" spans="7:25" ht="13.5">
      <c r="G965" s="3"/>
      <c r="H965" s="3"/>
      <c r="M965" s="3"/>
      <c r="N965" s="3"/>
      <c r="O965" s="4"/>
      <c r="P965" s="4"/>
      <c r="Q965" s="4"/>
      <c r="R965" s="3"/>
      <c r="S965" s="3"/>
      <c r="T965" s="3"/>
      <c r="U965" s="3"/>
      <c r="V965" s="3"/>
      <c r="W965" s="3"/>
      <c r="X965" s="3"/>
      <c r="Y965" s="3"/>
    </row>
    <row r="966" spans="7:25" ht="13.5">
      <c r="G966" s="3"/>
      <c r="H966" s="3"/>
      <c r="M966" s="3"/>
      <c r="N966" s="3"/>
      <c r="O966" s="4"/>
      <c r="P966" s="4"/>
      <c r="Q966" s="4"/>
      <c r="R966" s="3"/>
      <c r="S966" s="3"/>
      <c r="T966" s="3"/>
      <c r="U966" s="3"/>
      <c r="V966" s="3"/>
      <c r="W966" s="3"/>
      <c r="X966" s="3"/>
      <c r="Y966" s="3"/>
    </row>
    <row r="967" spans="7:25" ht="13.5">
      <c r="G967" s="3"/>
      <c r="H967" s="3"/>
      <c r="M967" s="3"/>
      <c r="N967" s="3"/>
      <c r="O967" s="4"/>
      <c r="P967" s="4"/>
      <c r="Q967" s="4"/>
      <c r="R967" s="3"/>
      <c r="S967" s="3"/>
      <c r="T967" s="3"/>
      <c r="U967" s="3"/>
      <c r="V967" s="3"/>
      <c r="W967" s="3"/>
      <c r="X967" s="3"/>
      <c r="Y967" s="3"/>
    </row>
    <row r="968" spans="7:25" ht="13.5">
      <c r="G968" s="3"/>
      <c r="H968" s="3"/>
      <c r="M968" s="3"/>
      <c r="N968" s="3"/>
      <c r="O968" s="4"/>
      <c r="P968" s="4"/>
      <c r="Q968" s="4"/>
      <c r="R968" s="3"/>
      <c r="S968" s="3"/>
      <c r="T968" s="3"/>
      <c r="U968" s="3"/>
      <c r="V968" s="3"/>
      <c r="W968" s="3"/>
      <c r="X968" s="3"/>
      <c r="Y968" s="3"/>
    </row>
    <row r="969" spans="7:25" ht="13.5">
      <c r="G969" s="3"/>
      <c r="H969" s="3"/>
      <c r="M969" s="3"/>
      <c r="N969" s="3"/>
      <c r="O969" s="4"/>
      <c r="P969" s="4"/>
      <c r="Q969" s="4"/>
      <c r="R969" s="3"/>
      <c r="S969" s="3"/>
      <c r="T969" s="3"/>
      <c r="U969" s="3"/>
      <c r="V969" s="3"/>
      <c r="W969" s="3"/>
      <c r="X969" s="3"/>
      <c r="Y969" s="3"/>
    </row>
    <row r="970" spans="7:25" ht="13.5">
      <c r="G970" s="3"/>
      <c r="H970" s="3"/>
      <c r="M970" s="3"/>
      <c r="N970" s="3"/>
      <c r="O970" s="4"/>
      <c r="P970" s="4"/>
      <c r="Q970" s="4"/>
      <c r="R970" s="3"/>
      <c r="S970" s="3"/>
      <c r="T970" s="3"/>
      <c r="U970" s="3"/>
      <c r="V970" s="3"/>
      <c r="W970" s="3"/>
      <c r="X970" s="3"/>
      <c r="Y970" s="3"/>
    </row>
    <row r="971" spans="7:25" ht="13.5">
      <c r="G971" s="3"/>
      <c r="H971" s="3"/>
      <c r="M971" s="3"/>
      <c r="N971" s="3"/>
      <c r="O971" s="4"/>
      <c r="P971" s="4"/>
      <c r="Q971" s="4"/>
      <c r="R971" s="3"/>
      <c r="S971" s="3"/>
      <c r="T971" s="3"/>
      <c r="U971" s="3"/>
      <c r="V971" s="3"/>
      <c r="W971" s="3"/>
      <c r="X971" s="3"/>
      <c r="Y971" s="3"/>
    </row>
    <row r="972" spans="7:25" ht="13.5">
      <c r="G972" s="3"/>
      <c r="H972" s="3"/>
      <c r="M972" s="3"/>
      <c r="N972" s="3"/>
      <c r="O972" s="4"/>
      <c r="P972" s="4"/>
      <c r="Q972" s="4"/>
      <c r="R972" s="3"/>
      <c r="S972" s="3"/>
      <c r="T972" s="3"/>
      <c r="U972" s="3"/>
      <c r="V972" s="3"/>
      <c r="W972" s="3"/>
      <c r="X972" s="3"/>
      <c r="Y972" s="3"/>
    </row>
    <row r="973" spans="7:25" ht="13.5">
      <c r="G973" s="3"/>
      <c r="H973" s="3"/>
      <c r="M973" s="3"/>
      <c r="N973" s="3"/>
      <c r="O973" s="4"/>
      <c r="P973" s="4"/>
      <c r="Q973" s="4"/>
      <c r="R973" s="3"/>
      <c r="S973" s="3"/>
      <c r="T973" s="3"/>
      <c r="U973" s="3"/>
      <c r="V973" s="3"/>
      <c r="W973" s="3"/>
      <c r="X973" s="3"/>
      <c r="Y973" s="3"/>
    </row>
    <row r="974" spans="7:25" ht="13.5">
      <c r="G974" s="3"/>
      <c r="H974" s="3"/>
      <c r="M974" s="3"/>
      <c r="N974" s="3"/>
      <c r="O974" s="4"/>
      <c r="P974" s="4"/>
      <c r="Q974" s="4"/>
      <c r="R974" s="3"/>
      <c r="S974" s="3"/>
      <c r="T974" s="3"/>
      <c r="U974" s="3"/>
      <c r="V974" s="3"/>
      <c r="W974" s="3"/>
      <c r="X974" s="3"/>
      <c r="Y974" s="3"/>
    </row>
    <row r="975" spans="7:25" ht="13.5">
      <c r="G975" s="3"/>
      <c r="H975" s="3"/>
      <c r="M975" s="3"/>
      <c r="N975" s="3"/>
      <c r="O975" s="4"/>
      <c r="P975" s="4"/>
      <c r="Q975" s="4"/>
      <c r="R975" s="3"/>
      <c r="S975" s="3"/>
      <c r="T975" s="3"/>
      <c r="U975" s="3"/>
      <c r="V975" s="3"/>
      <c r="W975" s="3"/>
      <c r="X975" s="3"/>
      <c r="Y975" s="3"/>
    </row>
    <row r="976" spans="7:25" ht="13.5">
      <c r="G976" s="3"/>
      <c r="H976" s="3"/>
      <c r="M976" s="3"/>
      <c r="N976" s="3"/>
      <c r="O976" s="4"/>
      <c r="P976" s="4"/>
      <c r="Q976" s="4"/>
      <c r="R976" s="3"/>
      <c r="S976" s="3"/>
      <c r="T976" s="3"/>
      <c r="U976" s="3"/>
      <c r="V976" s="3"/>
      <c r="W976" s="3"/>
      <c r="X976" s="3"/>
      <c r="Y976" s="3"/>
    </row>
    <row r="977" spans="7:25" ht="13.5">
      <c r="G977" s="3"/>
      <c r="H977" s="3"/>
      <c r="M977" s="3"/>
      <c r="N977" s="3"/>
      <c r="O977" s="4"/>
      <c r="P977" s="4"/>
      <c r="Q977" s="4"/>
      <c r="R977" s="3"/>
      <c r="S977" s="3"/>
      <c r="T977" s="3"/>
      <c r="U977" s="3"/>
      <c r="V977" s="3"/>
      <c r="W977" s="3"/>
      <c r="X977" s="3"/>
      <c r="Y977" s="3"/>
    </row>
    <row r="978" spans="7:25" ht="13.5">
      <c r="G978" s="3"/>
      <c r="H978" s="3"/>
      <c r="M978" s="3"/>
      <c r="N978" s="3"/>
      <c r="O978" s="4"/>
      <c r="P978" s="4"/>
      <c r="Q978" s="4"/>
      <c r="R978" s="3"/>
      <c r="S978" s="3"/>
      <c r="T978" s="3"/>
      <c r="U978" s="3"/>
      <c r="V978" s="3"/>
      <c r="W978" s="3"/>
      <c r="X978" s="3"/>
      <c r="Y978" s="3"/>
    </row>
    <row r="979" spans="7:25" ht="13.5">
      <c r="G979" s="3"/>
      <c r="H979" s="3"/>
      <c r="M979" s="3"/>
      <c r="N979" s="3"/>
      <c r="O979" s="4"/>
      <c r="P979" s="4"/>
      <c r="Q979" s="4"/>
      <c r="R979" s="3"/>
      <c r="S979" s="3"/>
      <c r="T979" s="3"/>
      <c r="U979" s="3"/>
      <c r="V979" s="3"/>
      <c r="W979" s="3"/>
      <c r="X979" s="3"/>
      <c r="Y979" s="3"/>
    </row>
    <row r="980" spans="7:25" ht="13.5">
      <c r="G980" s="3"/>
      <c r="H980" s="3"/>
      <c r="M980" s="3"/>
      <c r="N980" s="3"/>
      <c r="O980" s="4"/>
      <c r="P980" s="4"/>
      <c r="Q980" s="4"/>
      <c r="R980" s="3"/>
      <c r="S980" s="3"/>
      <c r="T980" s="3"/>
      <c r="U980" s="3"/>
      <c r="V980" s="3"/>
      <c r="W980" s="3"/>
      <c r="X980" s="3"/>
      <c r="Y980" s="3"/>
    </row>
    <row r="981" spans="7:25" ht="13.5">
      <c r="G981" s="3"/>
      <c r="H981" s="3"/>
      <c r="M981" s="3"/>
      <c r="N981" s="3"/>
      <c r="O981" s="4"/>
      <c r="P981" s="4"/>
      <c r="Q981" s="4"/>
      <c r="R981" s="3"/>
      <c r="S981" s="3"/>
      <c r="T981" s="3"/>
      <c r="U981" s="3"/>
      <c r="V981" s="3"/>
      <c r="W981" s="3"/>
      <c r="X981" s="3"/>
      <c r="Y981" s="3"/>
    </row>
    <row r="982" spans="7:25" ht="13.5">
      <c r="G982" s="3"/>
      <c r="H982" s="3"/>
      <c r="M982" s="3"/>
      <c r="N982" s="3"/>
      <c r="O982" s="4"/>
      <c r="P982" s="4"/>
      <c r="Q982" s="4"/>
      <c r="R982" s="3"/>
      <c r="S982" s="3"/>
      <c r="T982" s="3"/>
      <c r="U982" s="3"/>
      <c r="V982" s="3"/>
      <c r="W982" s="3"/>
      <c r="X982" s="3"/>
      <c r="Y982" s="3"/>
    </row>
    <row r="983" spans="7:25" ht="13.5">
      <c r="G983" s="3"/>
      <c r="H983" s="3"/>
      <c r="M983" s="3"/>
      <c r="N983" s="3"/>
      <c r="O983" s="4"/>
      <c r="P983" s="4"/>
      <c r="Q983" s="4"/>
      <c r="R983" s="3"/>
      <c r="S983" s="3"/>
      <c r="T983" s="3"/>
      <c r="U983" s="3"/>
      <c r="V983" s="3"/>
      <c r="W983" s="3"/>
      <c r="X983" s="3"/>
      <c r="Y983" s="3"/>
    </row>
    <row r="984" spans="7:25" ht="13.5">
      <c r="G984" s="3"/>
      <c r="H984" s="3"/>
      <c r="M984" s="3"/>
      <c r="N984" s="3"/>
      <c r="O984" s="4"/>
      <c r="P984" s="4"/>
      <c r="Q984" s="4"/>
      <c r="R984" s="3"/>
      <c r="S984" s="3"/>
      <c r="T984" s="3"/>
      <c r="U984" s="3"/>
      <c r="V984" s="3"/>
      <c r="W984" s="3"/>
      <c r="X984" s="3"/>
      <c r="Y984" s="3"/>
    </row>
    <row r="985" spans="7:25" ht="13.5">
      <c r="G985" s="3"/>
      <c r="H985" s="3"/>
      <c r="M985" s="3"/>
      <c r="N985" s="3"/>
      <c r="O985" s="4"/>
      <c r="P985" s="4"/>
      <c r="Q985" s="4"/>
      <c r="R985" s="3"/>
      <c r="S985" s="3"/>
      <c r="T985" s="3"/>
      <c r="U985" s="3"/>
      <c r="V985" s="3"/>
      <c r="W985" s="3"/>
      <c r="X985" s="3"/>
      <c r="Y985" s="3"/>
    </row>
    <row r="986" spans="7:25" ht="13.5">
      <c r="G986" s="3"/>
      <c r="H986" s="3"/>
      <c r="M986" s="3"/>
      <c r="N986" s="3"/>
      <c r="O986" s="4"/>
      <c r="P986" s="4"/>
      <c r="Q986" s="4"/>
      <c r="R986" s="3"/>
      <c r="S986" s="3"/>
      <c r="T986" s="3"/>
      <c r="U986" s="3"/>
      <c r="V986" s="3"/>
      <c r="W986" s="3"/>
      <c r="X986" s="3"/>
      <c r="Y986" s="3"/>
    </row>
    <row r="987" spans="7:25" ht="13.5">
      <c r="G987" s="3"/>
      <c r="H987" s="3"/>
      <c r="M987" s="3"/>
      <c r="N987" s="3"/>
      <c r="O987" s="4"/>
      <c r="P987" s="4"/>
      <c r="Q987" s="4"/>
      <c r="R987" s="3"/>
      <c r="S987" s="3"/>
      <c r="T987" s="3"/>
      <c r="U987" s="3"/>
      <c r="V987" s="3"/>
      <c r="W987" s="3"/>
      <c r="X987" s="3"/>
      <c r="Y987" s="3"/>
    </row>
    <row r="988" spans="7:25" ht="13.5">
      <c r="G988" s="3"/>
      <c r="H988" s="3"/>
      <c r="M988" s="3"/>
      <c r="N988" s="3"/>
      <c r="O988" s="4"/>
      <c r="P988" s="4"/>
      <c r="Q988" s="4"/>
      <c r="R988" s="3"/>
      <c r="S988" s="3"/>
      <c r="T988" s="3"/>
      <c r="U988" s="3"/>
      <c r="V988" s="3"/>
      <c r="W988" s="3"/>
      <c r="X988" s="3"/>
      <c r="Y988" s="3"/>
    </row>
    <row r="989" spans="7:25" ht="13.5">
      <c r="G989" s="3"/>
      <c r="H989" s="3"/>
      <c r="M989" s="3"/>
      <c r="N989" s="3"/>
      <c r="O989" s="4"/>
      <c r="P989" s="4"/>
      <c r="Q989" s="4"/>
      <c r="R989" s="3"/>
      <c r="S989" s="3"/>
      <c r="T989" s="3"/>
      <c r="U989" s="3"/>
      <c r="V989" s="3"/>
      <c r="W989" s="3"/>
      <c r="X989" s="3"/>
      <c r="Y989" s="3"/>
    </row>
    <row r="990" spans="7:25" ht="13.5">
      <c r="G990" s="3"/>
      <c r="H990" s="3"/>
      <c r="M990" s="3"/>
      <c r="N990" s="3"/>
      <c r="O990" s="4"/>
      <c r="P990" s="4"/>
      <c r="Q990" s="4"/>
      <c r="R990" s="3"/>
      <c r="S990" s="3"/>
      <c r="T990" s="3"/>
      <c r="U990" s="3"/>
      <c r="V990" s="3"/>
      <c r="W990" s="3"/>
      <c r="X990" s="3"/>
      <c r="Y990" s="3"/>
    </row>
    <row r="991" spans="7:25" ht="13.5">
      <c r="G991" s="3"/>
      <c r="H991" s="3"/>
      <c r="M991" s="3"/>
      <c r="N991" s="3"/>
      <c r="O991" s="4"/>
      <c r="P991" s="4"/>
      <c r="Q991" s="4"/>
      <c r="R991" s="3"/>
      <c r="S991" s="3"/>
      <c r="T991" s="3"/>
      <c r="U991" s="3"/>
      <c r="V991" s="3"/>
      <c r="W991" s="3"/>
      <c r="X991" s="3"/>
      <c r="Y991" s="3"/>
    </row>
    <row r="992" spans="7:25" ht="13.5">
      <c r="G992" s="3"/>
      <c r="H992" s="3"/>
      <c r="M992" s="3"/>
      <c r="N992" s="3"/>
      <c r="O992" s="4"/>
      <c r="P992" s="4"/>
      <c r="Q992" s="4"/>
      <c r="R992" s="3"/>
      <c r="S992" s="3"/>
      <c r="T992" s="3"/>
      <c r="U992" s="3"/>
      <c r="V992" s="3"/>
      <c r="W992" s="3"/>
      <c r="X992" s="3"/>
      <c r="Y992" s="3"/>
    </row>
    <row r="993" spans="7:25" ht="13.5">
      <c r="G993" s="3"/>
      <c r="H993" s="3"/>
      <c r="M993" s="3"/>
      <c r="N993" s="3"/>
      <c r="O993" s="4"/>
      <c r="P993" s="4"/>
      <c r="Q993" s="4"/>
      <c r="R993" s="3"/>
      <c r="S993" s="3"/>
      <c r="T993" s="3"/>
      <c r="U993" s="3"/>
      <c r="V993" s="3"/>
      <c r="W993" s="3"/>
      <c r="X993" s="3"/>
      <c r="Y993" s="3"/>
    </row>
    <row r="994" spans="7:25" ht="13.5">
      <c r="G994" s="3"/>
      <c r="H994" s="3"/>
      <c r="M994" s="3"/>
      <c r="N994" s="3"/>
      <c r="O994" s="4"/>
      <c r="P994" s="4"/>
      <c r="Q994" s="4"/>
      <c r="R994" s="3"/>
      <c r="S994" s="3"/>
      <c r="T994" s="3"/>
      <c r="U994" s="3"/>
      <c r="V994" s="3"/>
      <c r="W994" s="3"/>
      <c r="X994" s="3"/>
      <c r="Y994" s="3"/>
    </row>
    <row r="995" spans="7:25" ht="13.5">
      <c r="G995" s="3"/>
      <c r="H995" s="3"/>
      <c r="M995" s="3"/>
      <c r="N995" s="3"/>
      <c r="O995" s="4"/>
      <c r="P995" s="4"/>
      <c r="Q995" s="4"/>
      <c r="R995" s="3"/>
      <c r="S995" s="3"/>
      <c r="T995" s="3"/>
      <c r="U995" s="3"/>
      <c r="V995" s="3"/>
      <c r="W995" s="3"/>
      <c r="X995" s="3"/>
      <c r="Y995" s="3"/>
    </row>
    <row r="996" spans="7:25" ht="13.5">
      <c r="G996" s="3"/>
      <c r="H996" s="3"/>
      <c r="M996" s="3"/>
      <c r="N996" s="3"/>
      <c r="O996" s="4"/>
      <c r="P996" s="4"/>
      <c r="Q996" s="4"/>
      <c r="R996" s="3"/>
      <c r="S996" s="3"/>
      <c r="T996" s="3"/>
      <c r="U996" s="3"/>
      <c r="V996" s="3"/>
      <c r="W996" s="3"/>
      <c r="X996" s="3"/>
      <c r="Y996" s="3"/>
    </row>
    <row r="997" spans="7:25" ht="13.5">
      <c r="G997" s="3"/>
      <c r="H997" s="3"/>
      <c r="M997" s="3"/>
      <c r="N997" s="3"/>
      <c r="O997" s="4"/>
      <c r="P997" s="4"/>
      <c r="Q997" s="4"/>
      <c r="R997" s="3"/>
      <c r="S997" s="3"/>
      <c r="T997" s="3"/>
      <c r="U997" s="3"/>
      <c r="V997" s="3"/>
      <c r="W997" s="3"/>
      <c r="X997" s="3"/>
      <c r="Y997" s="3"/>
    </row>
    <row r="998" spans="7:25" ht="13.5">
      <c r="G998" s="3"/>
      <c r="H998" s="3"/>
      <c r="M998" s="3"/>
      <c r="N998" s="3"/>
      <c r="O998" s="4"/>
      <c r="P998" s="4"/>
      <c r="Q998" s="4"/>
      <c r="R998" s="3"/>
      <c r="S998" s="3"/>
      <c r="T998" s="3"/>
      <c r="U998" s="3"/>
      <c r="V998" s="3"/>
      <c r="W998" s="3"/>
      <c r="X998" s="3"/>
      <c r="Y998" s="3"/>
    </row>
    <row r="999" spans="7:25" ht="13.5">
      <c r="G999" s="3"/>
      <c r="H999" s="3"/>
      <c r="M999" s="3"/>
      <c r="N999" s="3"/>
      <c r="O999" s="4"/>
      <c r="P999" s="4"/>
      <c r="Q999" s="4"/>
      <c r="R999" s="3"/>
      <c r="S999" s="3"/>
      <c r="T999" s="3"/>
      <c r="U999" s="3"/>
      <c r="V999" s="3"/>
      <c r="W999" s="3"/>
      <c r="X999" s="3"/>
      <c r="Y999" s="3"/>
    </row>
    <row r="1000" spans="7:25" ht="13.5">
      <c r="G1000" s="3"/>
      <c r="H1000" s="3"/>
      <c r="M1000" s="3"/>
      <c r="N1000" s="3"/>
      <c r="O1000" s="4"/>
      <c r="P1000" s="4"/>
      <c r="Q1000" s="4"/>
      <c r="R1000" s="3"/>
      <c r="S1000" s="3"/>
      <c r="T1000" s="3"/>
      <c r="U1000" s="3"/>
      <c r="V1000" s="3"/>
      <c r="W1000" s="3"/>
      <c r="X1000" s="3"/>
      <c r="Y1000" s="3"/>
    </row>
    <row r="1001" spans="7:25" ht="13.5">
      <c r="G1001" s="3"/>
      <c r="H1001" s="3"/>
      <c r="M1001" s="3"/>
      <c r="N1001" s="3"/>
      <c r="O1001" s="4"/>
      <c r="P1001" s="4"/>
      <c r="Q1001" s="4"/>
      <c r="R1001" s="3"/>
      <c r="S1001" s="3"/>
      <c r="T1001" s="3"/>
      <c r="U1001" s="3"/>
      <c r="V1001" s="3"/>
      <c r="W1001" s="3"/>
      <c r="X1001" s="3"/>
      <c r="Y1001" s="3"/>
    </row>
    <row r="1002" spans="7:25" ht="13.5">
      <c r="G1002" s="3"/>
      <c r="H1002" s="3"/>
      <c r="M1002" s="3"/>
      <c r="N1002" s="3"/>
      <c r="O1002" s="4"/>
      <c r="P1002" s="4"/>
      <c r="Q1002" s="4"/>
      <c r="R1002" s="3"/>
      <c r="S1002" s="3"/>
      <c r="T1002" s="3"/>
      <c r="U1002" s="3"/>
      <c r="V1002" s="3"/>
      <c r="W1002" s="3"/>
      <c r="X1002" s="3"/>
      <c r="Y1002" s="3"/>
    </row>
    <row r="1003" spans="7:25" ht="13.5">
      <c r="G1003" s="3"/>
      <c r="H1003" s="3"/>
      <c r="M1003" s="3"/>
      <c r="N1003" s="3"/>
      <c r="O1003" s="4"/>
      <c r="P1003" s="4"/>
      <c r="Q1003" s="4"/>
      <c r="R1003" s="3"/>
      <c r="S1003" s="3"/>
      <c r="T1003" s="3"/>
      <c r="U1003" s="3"/>
      <c r="V1003" s="3"/>
      <c r="W1003" s="3"/>
      <c r="X1003" s="3"/>
      <c r="Y1003" s="3"/>
    </row>
    <row r="1004" spans="7:25" ht="13.5">
      <c r="G1004" s="3"/>
      <c r="H1004" s="3"/>
      <c r="M1004" s="3"/>
      <c r="N1004" s="3"/>
      <c r="O1004" s="4"/>
      <c r="P1004" s="4"/>
      <c r="Q1004" s="4"/>
      <c r="R1004" s="3"/>
      <c r="S1004" s="3"/>
      <c r="T1004" s="3"/>
      <c r="U1004" s="3"/>
      <c r="V1004" s="3"/>
      <c r="W1004" s="3"/>
      <c r="X1004" s="3"/>
      <c r="Y1004" s="3"/>
    </row>
    <row r="1005" spans="7:25" ht="13.5">
      <c r="G1005" s="3"/>
      <c r="H1005" s="3"/>
      <c r="M1005" s="3"/>
      <c r="N1005" s="3"/>
      <c r="O1005" s="4"/>
      <c r="P1005" s="4"/>
      <c r="Q1005" s="4"/>
      <c r="R1005" s="3"/>
      <c r="S1005" s="3"/>
      <c r="T1005" s="3"/>
      <c r="U1005" s="3"/>
      <c r="V1005" s="3"/>
      <c r="W1005" s="3"/>
      <c r="X1005" s="3"/>
      <c r="Y1005" s="3"/>
    </row>
    <row r="1006" spans="7:25" ht="13.5">
      <c r="G1006" s="3"/>
      <c r="H1006" s="3"/>
      <c r="M1006" s="3"/>
      <c r="N1006" s="3"/>
      <c r="O1006" s="4"/>
      <c r="P1006" s="4"/>
      <c r="Q1006" s="4"/>
      <c r="R1006" s="3"/>
      <c r="S1006" s="3"/>
      <c r="T1006" s="3"/>
      <c r="U1006" s="3"/>
      <c r="V1006" s="3"/>
      <c r="W1006" s="3"/>
      <c r="X1006" s="3"/>
      <c r="Y1006" s="3"/>
    </row>
    <row r="1007" spans="7:25" ht="13.5">
      <c r="G1007" s="3"/>
      <c r="H1007" s="3"/>
      <c r="M1007" s="3"/>
      <c r="N1007" s="3"/>
      <c r="O1007" s="4"/>
      <c r="P1007" s="4"/>
      <c r="Q1007" s="4"/>
      <c r="R1007" s="3"/>
      <c r="S1007" s="3"/>
      <c r="T1007" s="3"/>
      <c r="U1007" s="3"/>
      <c r="V1007" s="3"/>
      <c r="W1007" s="3"/>
      <c r="X1007" s="3"/>
      <c r="Y1007" s="3"/>
    </row>
    <row r="1008" spans="7:25" ht="13.5">
      <c r="G1008" s="3"/>
      <c r="H1008" s="3"/>
      <c r="M1008" s="3"/>
      <c r="N1008" s="3"/>
      <c r="O1008" s="4"/>
      <c r="P1008" s="4"/>
      <c r="Q1008" s="4"/>
      <c r="R1008" s="3"/>
      <c r="S1008" s="3"/>
      <c r="T1008" s="3"/>
      <c r="U1008" s="3"/>
      <c r="V1008" s="3"/>
      <c r="W1008" s="3"/>
      <c r="X1008" s="3"/>
      <c r="Y1008" s="3"/>
    </row>
    <row r="1009" spans="7:25" ht="13.5">
      <c r="G1009" s="3"/>
      <c r="H1009" s="3"/>
      <c r="M1009" s="3"/>
      <c r="N1009" s="3"/>
      <c r="O1009" s="4"/>
      <c r="P1009" s="4"/>
      <c r="Q1009" s="4"/>
      <c r="R1009" s="3"/>
      <c r="S1009" s="3"/>
      <c r="T1009" s="3"/>
      <c r="U1009" s="3"/>
      <c r="V1009" s="3"/>
      <c r="W1009" s="3"/>
      <c r="X1009" s="3"/>
      <c r="Y1009" s="3"/>
    </row>
    <row r="1010" spans="7:25" ht="13.5">
      <c r="G1010" s="3"/>
      <c r="H1010" s="3"/>
      <c r="M1010" s="3"/>
      <c r="N1010" s="3"/>
      <c r="O1010" s="4"/>
      <c r="P1010" s="4"/>
      <c r="Q1010" s="4"/>
      <c r="R1010" s="3"/>
      <c r="S1010" s="3"/>
      <c r="T1010" s="3"/>
      <c r="U1010" s="3"/>
      <c r="V1010" s="3"/>
      <c r="W1010" s="3"/>
      <c r="X1010" s="3"/>
      <c r="Y1010" s="3"/>
    </row>
    <row r="1011" spans="7:25" ht="13.5">
      <c r="G1011" s="3"/>
      <c r="H1011" s="3"/>
      <c r="M1011" s="3"/>
      <c r="N1011" s="3"/>
      <c r="O1011" s="4"/>
      <c r="P1011" s="4"/>
      <c r="Q1011" s="4"/>
      <c r="R1011" s="3"/>
      <c r="S1011" s="3"/>
      <c r="T1011" s="3"/>
      <c r="U1011" s="3"/>
      <c r="V1011" s="3"/>
      <c r="W1011" s="3"/>
      <c r="X1011" s="3"/>
      <c r="Y1011" s="3"/>
    </row>
    <row r="1012" spans="7:25" ht="13.5">
      <c r="G1012" s="3"/>
      <c r="H1012" s="3"/>
      <c r="M1012" s="3"/>
      <c r="N1012" s="3"/>
      <c r="O1012" s="4"/>
      <c r="P1012" s="4"/>
      <c r="Q1012" s="4"/>
      <c r="R1012" s="3"/>
      <c r="S1012" s="3"/>
      <c r="T1012" s="3"/>
      <c r="U1012" s="3"/>
      <c r="V1012" s="3"/>
      <c r="W1012" s="3"/>
      <c r="X1012" s="3"/>
      <c r="Y1012" s="3"/>
    </row>
    <row r="1013" spans="7:25" ht="13.5">
      <c r="G1013" s="3"/>
      <c r="H1013" s="3"/>
      <c r="M1013" s="3"/>
      <c r="N1013" s="3"/>
      <c r="O1013" s="4"/>
      <c r="P1013" s="4"/>
      <c r="Q1013" s="4"/>
      <c r="R1013" s="3"/>
      <c r="S1013" s="3"/>
      <c r="T1013" s="3"/>
      <c r="U1013" s="3"/>
      <c r="V1013" s="3"/>
      <c r="W1013" s="3"/>
      <c r="X1013" s="3"/>
      <c r="Y1013" s="3"/>
    </row>
    <row r="1014" spans="7:25" ht="13.5">
      <c r="G1014" s="3"/>
      <c r="H1014" s="3"/>
      <c r="M1014" s="3"/>
      <c r="N1014" s="3"/>
      <c r="O1014" s="4"/>
      <c r="P1014" s="4"/>
      <c r="Q1014" s="4"/>
      <c r="R1014" s="3"/>
      <c r="S1014" s="3"/>
      <c r="T1014" s="3"/>
      <c r="U1014" s="3"/>
      <c r="V1014" s="3"/>
      <c r="W1014" s="3"/>
      <c r="X1014" s="3"/>
      <c r="Y1014" s="3"/>
    </row>
    <row r="1015" spans="7:25" ht="13.5">
      <c r="G1015" s="3"/>
      <c r="H1015" s="3"/>
      <c r="M1015" s="3"/>
      <c r="N1015" s="3"/>
      <c r="O1015" s="4"/>
      <c r="P1015" s="4"/>
      <c r="Q1015" s="4"/>
      <c r="R1015" s="3"/>
      <c r="S1015" s="3"/>
      <c r="T1015" s="3"/>
      <c r="U1015" s="3"/>
      <c r="V1015" s="3"/>
      <c r="W1015" s="3"/>
      <c r="X1015" s="3"/>
      <c r="Y1015" s="3"/>
    </row>
    <row r="1016" spans="7:25" ht="13.5">
      <c r="G1016" s="3"/>
      <c r="H1016" s="3"/>
      <c r="M1016" s="3"/>
      <c r="N1016" s="3"/>
      <c r="O1016" s="4"/>
      <c r="P1016" s="4"/>
      <c r="Q1016" s="4"/>
      <c r="R1016" s="3"/>
      <c r="S1016" s="3"/>
      <c r="T1016" s="3"/>
      <c r="U1016" s="3"/>
      <c r="V1016" s="3"/>
      <c r="W1016" s="3"/>
      <c r="X1016" s="3"/>
      <c r="Y1016" s="3"/>
    </row>
    <row r="1017" spans="7:25" ht="13.5">
      <c r="G1017" s="3"/>
      <c r="H1017" s="3"/>
      <c r="M1017" s="3"/>
      <c r="N1017" s="3"/>
      <c r="O1017" s="4"/>
      <c r="P1017" s="4"/>
      <c r="Q1017" s="4"/>
      <c r="R1017" s="3"/>
      <c r="S1017" s="3"/>
      <c r="T1017" s="3"/>
      <c r="U1017" s="3"/>
      <c r="V1017" s="3"/>
      <c r="W1017" s="3"/>
      <c r="X1017" s="3"/>
      <c r="Y1017" s="3"/>
    </row>
    <row r="1018" spans="7:25" ht="13.5">
      <c r="G1018" s="3"/>
      <c r="H1018" s="3"/>
      <c r="M1018" s="3"/>
      <c r="N1018" s="3"/>
      <c r="O1018" s="4"/>
      <c r="P1018" s="4"/>
      <c r="Q1018" s="4"/>
      <c r="R1018" s="3"/>
      <c r="S1018" s="3"/>
      <c r="T1018" s="3"/>
      <c r="U1018" s="3"/>
      <c r="V1018" s="3"/>
      <c r="W1018" s="3"/>
      <c r="X1018" s="3"/>
      <c r="Y1018" s="3"/>
    </row>
    <row r="1019" spans="7:25" ht="13.5">
      <c r="G1019" s="3"/>
      <c r="H1019" s="3"/>
      <c r="M1019" s="3"/>
      <c r="N1019" s="3"/>
      <c r="O1019" s="4"/>
      <c r="P1019" s="4"/>
      <c r="Q1019" s="4"/>
      <c r="R1019" s="3"/>
      <c r="S1019" s="3"/>
      <c r="T1019" s="3"/>
      <c r="U1019" s="3"/>
      <c r="V1019" s="3"/>
      <c r="W1019" s="3"/>
      <c r="X1019" s="3"/>
      <c r="Y1019" s="3"/>
    </row>
    <row r="1020" spans="7:25" ht="13.5">
      <c r="G1020" s="3"/>
      <c r="H1020" s="3"/>
      <c r="M1020" s="3"/>
      <c r="N1020" s="3"/>
      <c r="O1020" s="4"/>
      <c r="P1020" s="4"/>
      <c r="Q1020" s="4"/>
      <c r="R1020" s="3"/>
      <c r="S1020" s="3"/>
      <c r="T1020" s="3"/>
      <c r="U1020" s="3"/>
      <c r="V1020" s="3"/>
      <c r="W1020" s="3"/>
      <c r="X1020" s="3"/>
      <c r="Y1020" s="3"/>
    </row>
    <row r="1021" spans="7:25" ht="13.5">
      <c r="G1021" s="3"/>
      <c r="H1021" s="3"/>
      <c r="M1021" s="3"/>
      <c r="N1021" s="3"/>
      <c r="O1021" s="4"/>
      <c r="P1021" s="4"/>
      <c r="Q1021" s="4"/>
      <c r="R1021" s="3"/>
      <c r="S1021" s="3"/>
      <c r="T1021" s="3"/>
      <c r="U1021" s="3"/>
      <c r="V1021" s="3"/>
      <c r="W1021" s="3"/>
      <c r="X1021" s="3"/>
      <c r="Y1021" s="3"/>
    </row>
    <row r="1022" spans="7:25" ht="13.5">
      <c r="G1022" s="3"/>
      <c r="H1022" s="3"/>
      <c r="M1022" s="3"/>
      <c r="N1022" s="3"/>
      <c r="O1022" s="4"/>
      <c r="P1022" s="4"/>
      <c r="Q1022" s="4"/>
      <c r="R1022" s="3"/>
      <c r="S1022" s="3"/>
      <c r="T1022" s="3"/>
      <c r="U1022" s="3"/>
      <c r="V1022" s="3"/>
      <c r="W1022" s="3"/>
      <c r="X1022" s="3"/>
      <c r="Y1022" s="3"/>
    </row>
    <row r="1023" spans="7:25" ht="13.5">
      <c r="G1023" s="3"/>
      <c r="H1023" s="3"/>
      <c r="M1023" s="3"/>
      <c r="N1023" s="3"/>
      <c r="O1023" s="4"/>
      <c r="P1023" s="4"/>
      <c r="Q1023" s="4"/>
      <c r="R1023" s="3"/>
      <c r="S1023" s="3"/>
      <c r="T1023" s="3"/>
      <c r="U1023" s="3"/>
      <c r="V1023" s="3"/>
      <c r="W1023" s="3"/>
      <c r="X1023" s="3"/>
      <c r="Y1023" s="3"/>
    </row>
    <row r="1024" spans="7:25" ht="13.5">
      <c r="G1024" s="3"/>
      <c r="H1024" s="3"/>
      <c r="M1024" s="3"/>
      <c r="N1024" s="3"/>
      <c r="O1024" s="4"/>
      <c r="P1024" s="4"/>
      <c r="Q1024" s="4"/>
      <c r="R1024" s="3"/>
      <c r="S1024" s="3"/>
      <c r="T1024" s="3"/>
      <c r="U1024" s="3"/>
      <c r="V1024" s="3"/>
      <c r="W1024" s="3"/>
      <c r="X1024" s="3"/>
      <c r="Y1024" s="3"/>
    </row>
    <row r="1025" spans="7:25" ht="13.5">
      <c r="G1025" s="3"/>
      <c r="H1025" s="3"/>
      <c r="M1025" s="3"/>
      <c r="N1025" s="3"/>
      <c r="O1025" s="4"/>
      <c r="P1025" s="4"/>
      <c r="Q1025" s="4"/>
      <c r="R1025" s="3"/>
      <c r="S1025" s="3"/>
      <c r="T1025" s="3"/>
      <c r="U1025" s="3"/>
      <c r="V1025" s="3"/>
      <c r="W1025" s="3"/>
      <c r="X1025" s="3"/>
      <c r="Y1025" s="3"/>
    </row>
    <row r="1026" spans="7:25" ht="13.5">
      <c r="G1026" s="3"/>
      <c r="H1026" s="3"/>
      <c r="M1026" s="3"/>
      <c r="N1026" s="3"/>
      <c r="O1026" s="4"/>
      <c r="P1026" s="4"/>
      <c r="Q1026" s="4"/>
      <c r="R1026" s="3"/>
      <c r="S1026" s="3"/>
      <c r="T1026" s="3"/>
      <c r="U1026" s="3"/>
      <c r="V1026" s="3"/>
      <c r="W1026" s="3"/>
      <c r="X1026" s="3"/>
      <c r="Y1026" s="3"/>
    </row>
    <row r="1027" spans="7:25" ht="13.5">
      <c r="G1027" s="3"/>
      <c r="H1027" s="3"/>
      <c r="M1027" s="3"/>
      <c r="N1027" s="3"/>
      <c r="O1027" s="4"/>
      <c r="P1027" s="4"/>
      <c r="Q1027" s="4"/>
      <c r="R1027" s="3"/>
      <c r="S1027" s="3"/>
      <c r="T1027" s="3"/>
      <c r="U1027" s="3"/>
      <c r="V1027" s="3"/>
      <c r="W1027" s="3"/>
      <c r="X1027" s="3"/>
      <c r="Y1027" s="3"/>
    </row>
    <row r="1028" spans="7:25" ht="13.5">
      <c r="G1028" s="3"/>
      <c r="H1028" s="3"/>
      <c r="M1028" s="3"/>
      <c r="N1028" s="3"/>
      <c r="O1028" s="4"/>
      <c r="P1028" s="4"/>
      <c r="Q1028" s="4"/>
      <c r="R1028" s="3"/>
      <c r="S1028" s="3"/>
      <c r="T1028" s="3"/>
      <c r="U1028" s="3"/>
      <c r="V1028" s="3"/>
      <c r="W1028" s="3"/>
      <c r="X1028" s="3"/>
      <c r="Y1028" s="3"/>
    </row>
    <row r="1029" spans="7:25" ht="13.5">
      <c r="G1029" s="3"/>
      <c r="H1029" s="3"/>
      <c r="M1029" s="3"/>
      <c r="N1029" s="3"/>
      <c r="O1029" s="4"/>
      <c r="P1029" s="4"/>
      <c r="Q1029" s="4"/>
      <c r="R1029" s="3"/>
      <c r="S1029" s="3"/>
      <c r="T1029" s="3"/>
      <c r="U1029" s="3"/>
      <c r="V1029" s="3"/>
      <c r="W1029" s="3"/>
      <c r="X1029" s="3"/>
      <c r="Y1029" s="3"/>
    </row>
    <row r="1030" spans="7:25" ht="13.5">
      <c r="G1030" s="3"/>
      <c r="H1030" s="3"/>
      <c r="M1030" s="3"/>
      <c r="N1030" s="3"/>
      <c r="O1030" s="4"/>
      <c r="P1030" s="4"/>
      <c r="Q1030" s="4"/>
      <c r="R1030" s="3"/>
      <c r="S1030" s="3"/>
      <c r="T1030" s="3"/>
      <c r="U1030" s="3"/>
      <c r="V1030" s="3"/>
      <c r="W1030" s="3"/>
      <c r="X1030" s="3"/>
      <c r="Y1030" s="3"/>
    </row>
    <row r="1031" spans="7:25" ht="13.5">
      <c r="G1031" s="3"/>
      <c r="H1031" s="3"/>
      <c r="M1031" s="3"/>
      <c r="N1031" s="3"/>
      <c r="O1031" s="4"/>
      <c r="P1031" s="4"/>
      <c r="Q1031" s="4"/>
      <c r="R1031" s="3"/>
      <c r="S1031" s="3"/>
      <c r="T1031" s="3"/>
      <c r="U1031" s="3"/>
      <c r="V1031" s="3"/>
      <c r="W1031" s="3"/>
      <c r="X1031" s="3"/>
      <c r="Y1031" s="3"/>
    </row>
    <row r="1032" spans="7:25" ht="13.5">
      <c r="G1032" s="3"/>
      <c r="H1032" s="3"/>
      <c r="M1032" s="3"/>
      <c r="N1032" s="3"/>
      <c r="O1032" s="4"/>
      <c r="P1032" s="4"/>
      <c r="Q1032" s="4"/>
      <c r="R1032" s="3"/>
      <c r="S1032" s="3"/>
      <c r="T1032" s="3"/>
      <c r="U1032" s="3"/>
      <c r="V1032" s="3"/>
      <c r="W1032" s="3"/>
      <c r="X1032" s="3"/>
      <c r="Y1032" s="3"/>
    </row>
    <row r="1033" spans="7:25" ht="13.5">
      <c r="G1033" s="3"/>
      <c r="H1033" s="3"/>
      <c r="M1033" s="3"/>
      <c r="N1033" s="3"/>
      <c r="O1033" s="4"/>
      <c r="P1033" s="4"/>
      <c r="Q1033" s="4"/>
      <c r="R1033" s="3"/>
      <c r="S1033" s="3"/>
      <c r="T1033" s="3"/>
      <c r="U1033" s="3"/>
      <c r="V1033" s="3"/>
      <c r="W1033" s="3"/>
      <c r="X1033" s="3"/>
      <c r="Y1033" s="3"/>
    </row>
    <row r="1034" spans="7:25" ht="13.5">
      <c r="G1034" s="3"/>
      <c r="H1034" s="3"/>
      <c r="M1034" s="3"/>
      <c r="N1034" s="3"/>
      <c r="O1034" s="4"/>
      <c r="P1034" s="4"/>
      <c r="Q1034" s="4"/>
      <c r="R1034" s="3"/>
      <c r="S1034" s="3"/>
      <c r="T1034" s="3"/>
      <c r="U1034" s="3"/>
      <c r="V1034" s="3"/>
      <c r="W1034" s="3"/>
      <c r="X1034" s="3"/>
      <c r="Y1034" s="3"/>
    </row>
    <row r="1035" spans="7:25" ht="13.5">
      <c r="G1035" s="3"/>
      <c r="H1035" s="3"/>
      <c r="M1035" s="3"/>
      <c r="N1035" s="3"/>
      <c r="O1035" s="4"/>
      <c r="P1035" s="4"/>
      <c r="Q1035" s="4"/>
      <c r="R1035" s="3"/>
      <c r="S1035" s="3"/>
      <c r="T1035" s="3"/>
      <c r="U1035" s="3"/>
      <c r="V1035" s="3"/>
      <c r="W1035" s="3"/>
      <c r="X1035" s="3"/>
      <c r="Y1035" s="3"/>
    </row>
    <row r="1036" spans="7:25" ht="13.5">
      <c r="G1036" s="3"/>
      <c r="H1036" s="3"/>
      <c r="M1036" s="3"/>
      <c r="N1036" s="3"/>
      <c r="O1036" s="4"/>
      <c r="P1036" s="4"/>
      <c r="Q1036" s="4"/>
      <c r="R1036" s="3"/>
      <c r="S1036" s="3"/>
      <c r="T1036" s="3"/>
      <c r="U1036" s="3"/>
      <c r="V1036" s="3"/>
      <c r="W1036" s="3"/>
      <c r="X1036" s="3"/>
      <c r="Y1036" s="3"/>
    </row>
    <row r="1037" spans="7:25" ht="13.5">
      <c r="G1037" s="3"/>
      <c r="H1037" s="3"/>
      <c r="M1037" s="3"/>
      <c r="N1037" s="3"/>
      <c r="O1037" s="4"/>
      <c r="P1037" s="4"/>
      <c r="Q1037" s="4"/>
      <c r="R1037" s="3"/>
      <c r="S1037" s="3"/>
      <c r="T1037" s="3"/>
      <c r="U1037" s="3"/>
      <c r="V1037" s="3"/>
      <c r="W1037" s="3"/>
      <c r="X1037" s="3"/>
      <c r="Y1037" s="3"/>
    </row>
    <row r="1038" spans="7:25" ht="13.5">
      <c r="G1038" s="3"/>
      <c r="H1038" s="3"/>
      <c r="M1038" s="3"/>
      <c r="N1038" s="3"/>
      <c r="O1038" s="4"/>
      <c r="P1038" s="4"/>
      <c r="Q1038" s="4"/>
      <c r="R1038" s="3"/>
      <c r="S1038" s="3"/>
      <c r="T1038" s="3"/>
      <c r="U1038" s="3"/>
      <c r="V1038" s="3"/>
      <c r="W1038" s="3"/>
      <c r="X1038" s="3"/>
      <c r="Y1038" s="3"/>
    </row>
    <row r="1039" spans="7:25" ht="13.5">
      <c r="G1039" s="3"/>
      <c r="H1039" s="3"/>
      <c r="M1039" s="3"/>
      <c r="N1039" s="3"/>
      <c r="O1039" s="4"/>
      <c r="P1039" s="4"/>
      <c r="Q1039" s="4"/>
      <c r="R1039" s="3"/>
      <c r="S1039" s="3"/>
      <c r="T1039" s="3"/>
      <c r="U1039" s="3"/>
      <c r="V1039" s="3"/>
      <c r="W1039" s="3"/>
      <c r="X1039" s="3"/>
      <c r="Y1039" s="3"/>
    </row>
    <row r="1040" spans="7:25" ht="13.5">
      <c r="G1040" s="3"/>
      <c r="H1040" s="3"/>
      <c r="M1040" s="3"/>
      <c r="N1040" s="3"/>
      <c r="O1040" s="4"/>
      <c r="P1040" s="4"/>
      <c r="Q1040" s="4"/>
      <c r="R1040" s="3"/>
      <c r="S1040" s="3"/>
      <c r="T1040" s="3"/>
      <c r="U1040" s="3"/>
      <c r="V1040" s="3"/>
      <c r="W1040" s="3"/>
      <c r="X1040" s="3"/>
      <c r="Y1040" s="3"/>
    </row>
  </sheetData>
  <sheetProtection/>
  <autoFilter ref="B1:Z966"/>
  <dataValidations count="4">
    <dataValidation type="list" allowBlank="1" showInputMessage="1" showErrorMessage="1" sqref="J845 J5 J814 J131 J217:J218 J63 J97 J175 J251 J286 J325 J352 J380 J414 J444 J477 J509 J534 J563 J605 J639 J669 J702 J744 J782 J878">
      <formula1>$J$767:$J$833</formula1>
    </dataValidation>
    <dataValidation type="list" allowBlank="1" showInputMessage="1" showErrorMessage="1" sqref="J816:J844 J847:J877 J880:J903 J565:J604 J2:J4 B2:B4 B789:B813 B709:B743 B676:B701 B646:B668 B612:B638 B821:B844 B541:B562 B516:B533 B484:B508 B451:B476 B421:B443 B387:B413 B359:B379 B332:B351 B293:B324 B258:B285 B224:B250 B138:B174 B104:B130 B70:B96 B12:B62 B570:B604 J746:J750 J64:J96 J6:J10 J12:J62 J133:J174 J99:J130 J219:J250 J253:J285 J288:J324 J327:J351 J354:J379 J382:J413 J416:J443 J479:J508 J446:J476 J536:J562 J784:J813 J511:J533 J641:J668 J671:J701 J704:J743 J607:J638 B851:B877">
      <formula1>$J$930:$J$961</formula1>
    </dataValidation>
    <dataValidation type="list" allowBlank="1" showInputMessage="1" showErrorMessage="1" sqref="J751:J781 B751:B781">
      <formula1>#REF!</formula1>
    </dataValidation>
    <dataValidation type="list" allowBlank="1" showInputMessage="1" showErrorMessage="1" sqref="I2:I10 I12:I844 I851:I877">
      <formula1>$I$930:$I$938</formula1>
    </dataValidation>
  </dataValidations>
  <printOptions/>
  <pageMargins left="0.55" right="0.33" top="0.5511811023622047" bottom="0.6692913385826772" header="0.5118110236220472" footer="0.2755905511811024"/>
  <pageSetup fitToHeight="10" fitToWidth="1" horizontalDpi="600" verticalDpi="600" orientation="portrait" paperSize="9" scale="71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1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.8515625" style="0" customWidth="1"/>
    <col min="2" max="2" width="10.140625" style="436" customWidth="1"/>
    <col min="3" max="7" width="18.140625" style="0" customWidth="1"/>
  </cols>
  <sheetData>
    <row r="1" spans="2:7" ht="34.5" customHeight="1">
      <c r="B1" s="437" t="s">
        <v>3704</v>
      </c>
      <c r="C1" s="470" t="s">
        <v>3766</v>
      </c>
      <c r="D1" s="471"/>
      <c r="E1" s="471"/>
      <c r="F1" s="471"/>
      <c r="G1" s="472"/>
    </row>
    <row r="2" spans="2:7" ht="24.75" customHeight="1">
      <c r="B2" s="83" t="s">
        <v>3705</v>
      </c>
      <c r="C2" s="419" t="s">
        <v>200</v>
      </c>
      <c r="D2" s="412"/>
      <c r="E2" s="412"/>
      <c r="F2" s="412"/>
      <c r="G2" s="413"/>
    </row>
    <row r="3" spans="2:7" ht="24.75" customHeight="1">
      <c r="B3" s="83" t="s">
        <v>3706</v>
      </c>
      <c r="C3" s="419" t="s">
        <v>91</v>
      </c>
      <c r="D3" s="412"/>
      <c r="E3" s="412"/>
      <c r="F3" s="412"/>
      <c r="G3" s="413"/>
    </row>
    <row r="4" spans="2:7" ht="24.75" customHeight="1">
      <c r="B4" s="83" t="s">
        <v>3707</v>
      </c>
      <c r="C4" s="419" t="s">
        <v>571</v>
      </c>
      <c r="D4" s="412"/>
      <c r="E4" s="412"/>
      <c r="F4" s="412"/>
      <c r="G4" s="413"/>
    </row>
    <row r="5" spans="2:7" ht="24.75" customHeight="1">
      <c r="B5" s="83" t="s">
        <v>3708</v>
      </c>
      <c r="C5" s="419" t="s">
        <v>577</v>
      </c>
      <c r="D5" s="411" t="s">
        <v>578</v>
      </c>
      <c r="E5" s="411" t="s">
        <v>580</v>
      </c>
      <c r="F5" s="411"/>
      <c r="G5" s="413"/>
    </row>
    <row r="6" spans="2:7" ht="24.75" customHeight="1">
      <c r="B6" s="83" t="s">
        <v>3709</v>
      </c>
      <c r="C6" s="419" t="s">
        <v>914</v>
      </c>
      <c r="D6" s="411"/>
      <c r="E6" s="412"/>
      <c r="F6" s="412"/>
      <c r="G6" s="413"/>
    </row>
    <row r="7" spans="2:7" ht="24.75" customHeight="1">
      <c r="B7" s="83" t="s">
        <v>3710</v>
      </c>
      <c r="C7" s="446" t="s">
        <v>108</v>
      </c>
      <c r="D7" s="447" t="s">
        <v>922</v>
      </c>
      <c r="F7" s="417"/>
      <c r="G7" s="418"/>
    </row>
    <row r="8" spans="2:7" ht="26.25" customHeight="1">
      <c r="B8" s="434" t="s">
        <v>3711</v>
      </c>
      <c r="C8" s="427" t="s">
        <v>924</v>
      </c>
      <c r="D8" s="428" t="s">
        <v>114</v>
      </c>
      <c r="E8" s="428" t="s">
        <v>925</v>
      </c>
      <c r="F8" s="428" t="s">
        <v>926</v>
      </c>
      <c r="G8" s="429" t="s">
        <v>118</v>
      </c>
    </row>
    <row r="9" spans="2:7" ht="24.75" customHeight="1">
      <c r="B9" s="435" t="s">
        <v>3712</v>
      </c>
      <c r="C9" s="426" t="s">
        <v>354</v>
      </c>
      <c r="D9" s="7" t="s">
        <v>120</v>
      </c>
      <c r="E9" s="7" t="s">
        <v>934</v>
      </c>
      <c r="G9" s="425"/>
    </row>
    <row r="10" spans="2:7" ht="24.75" customHeight="1">
      <c r="B10" s="439" t="s">
        <v>3713</v>
      </c>
      <c r="C10" s="427" t="s">
        <v>935</v>
      </c>
      <c r="D10" s="428" t="s">
        <v>2294</v>
      </c>
      <c r="E10" s="428" t="s">
        <v>2295</v>
      </c>
      <c r="F10" s="428"/>
      <c r="G10" s="413"/>
    </row>
    <row r="11" spans="2:7" ht="24.75" customHeight="1">
      <c r="B11" s="435" t="s">
        <v>3714</v>
      </c>
      <c r="C11" s="420" t="s">
        <v>2679</v>
      </c>
      <c r="D11" s="414" t="s">
        <v>1939</v>
      </c>
      <c r="E11" s="414" t="s">
        <v>1940</v>
      </c>
      <c r="F11" s="414" t="s">
        <v>1941</v>
      </c>
      <c r="G11" s="415" t="s">
        <v>215</v>
      </c>
    </row>
    <row r="12" spans="2:7" ht="24.75" customHeight="1">
      <c r="B12" s="435"/>
      <c r="C12" s="421" t="s">
        <v>217</v>
      </c>
      <c r="D12" s="416" t="s">
        <v>2678</v>
      </c>
      <c r="E12" s="416" t="s">
        <v>2680</v>
      </c>
      <c r="F12" s="460" t="s">
        <v>3826</v>
      </c>
      <c r="G12" s="461" t="s">
        <v>216</v>
      </c>
    </row>
    <row r="13" spans="2:7" ht="24.75" customHeight="1">
      <c r="B13" s="432" t="s">
        <v>3715</v>
      </c>
      <c r="C13" s="420" t="s">
        <v>1943</v>
      </c>
      <c r="D13" s="414" t="s">
        <v>1946</v>
      </c>
      <c r="E13" s="414" t="s">
        <v>356</v>
      </c>
      <c r="F13" s="414" t="s">
        <v>1947</v>
      </c>
      <c r="G13" s="415" t="s">
        <v>1948</v>
      </c>
    </row>
    <row r="14" spans="2:7" ht="24.75" customHeight="1">
      <c r="B14" s="435"/>
      <c r="C14" s="421" t="s">
        <v>3637</v>
      </c>
      <c r="D14" s="460" t="s">
        <v>3827</v>
      </c>
      <c r="E14" s="460" t="s">
        <v>1944</v>
      </c>
      <c r="F14" s="460" t="s">
        <v>1945</v>
      </c>
      <c r="G14" s="430"/>
    </row>
    <row r="15" spans="2:7" ht="24.75" customHeight="1">
      <c r="B15" s="432" t="s">
        <v>3716</v>
      </c>
      <c r="C15" s="420" t="s">
        <v>1950</v>
      </c>
      <c r="D15" s="414" t="s">
        <v>1951</v>
      </c>
      <c r="E15" s="414" t="s">
        <v>866</v>
      </c>
      <c r="F15" s="414" t="s">
        <v>225</v>
      </c>
      <c r="G15" s="415" t="s">
        <v>3767</v>
      </c>
    </row>
    <row r="16" spans="2:7" ht="24.75" customHeight="1">
      <c r="B16" s="433"/>
      <c r="C16" s="421" t="s">
        <v>869</v>
      </c>
      <c r="D16" s="460" t="s">
        <v>1952</v>
      </c>
      <c r="E16" s="417"/>
      <c r="F16" s="417"/>
      <c r="G16" s="418"/>
    </row>
    <row r="17" spans="2:7" ht="24.75" customHeight="1">
      <c r="B17" s="435" t="s">
        <v>3717</v>
      </c>
      <c r="C17" s="427" t="s">
        <v>2298</v>
      </c>
      <c r="D17" s="428" t="s">
        <v>2300</v>
      </c>
      <c r="E17" s="428"/>
      <c r="F17" s="428"/>
      <c r="G17" s="429"/>
    </row>
    <row r="18" spans="2:7" ht="24.75" customHeight="1">
      <c r="B18" s="434" t="s">
        <v>3718</v>
      </c>
      <c r="C18" s="427" t="s">
        <v>2301</v>
      </c>
      <c r="D18" s="428" t="s">
        <v>2303</v>
      </c>
      <c r="E18" s="428" t="s">
        <v>2304</v>
      </c>
      <c r="F18" s="428" t="s">
        <v>2305</v>
      </c>
      <c r="G18" s="429"/>
    </row>
    <row r="19" spans="2:7" ht="24.75" customHeight="1">
      <c r="B19" s="435" t="s">
        <v>3719</v>
      </c>
      <c r="C19" s="420" t="s">
        <v>230</v>
      </c>
      <c r="D19" s="414" t="s">
        <v>2307</v>
      </c>
      <c r="E19" s="414" t="s">
        <v>2308</v>
      </c>
      <c r="F19" s="414" t="s">
        <v>2309</v>
      </c>
      <c r="G19" s="415" t="s">
        <v>232</v>
      </c>
    </row>
    <row r="20" spans="2:7" ht="24.75" customHeight="1">
      <c r="B20" s="435"/>
      <c r="C20" s="421" t="s">
        <v>2310</v>
      </c>
      <c r="D20" s="416" t="s">
        <v>1953</v>
      </c>
      <c r="E20" s="416"/>
      <c r="F20" s="416"/>
      <c r="G20" s="430"/>
    </row>
    <row r="21" spans="2:7" ht="24.75" customHeight="1">
      <c r="B21" s="432" t="s">
        <v>3720</v>
      </c>
      <c r="C21" s="420" t="s">
        <v>233</v>
      </c>
      <c r="D21" s="414" t="s">
        <v>1954</v>
      </c>
      <c r="E21" s="414" t="s">
        <v>1955</v>
      </c>
      <c r="F21" s="414" t="s">
        <v>872</v>
      </c>
      <c r="G21" s="415" t="s">
        <v>873</v>
      </c>
    </row>
    <row r="22" spans="2:7" ht="24.75" customHeight="1">
      <c r="B22" s="435"/>
      <c r="C22" s="426" t="s">
        <v>874</v>
      </c>
      <c r="D22" s="7" t="s">
        <v>236</v>
      </c>
      <c r="E22" s="7" t="s">
        <v>876</v>
      </c>
      <c r="F22" s="7" t="s">
        <v>877</v>
      </c>
      <c r="G22" s="425"/>
    </row>
    <row r="23" spans="2:7" ht="24.75" customHeight="1">
      <c r="B23" s="432" t="s">
        <v>3721</v>
      </c>
      <c r="C23" s="427" t="s">
        <v>529</v>
      </c>
      <c r="D23" s="428" t="s">
        <v>531</v>
      </c>
      <c r="E23" s="428" t="s">
        <v>238</v>
      </c>
      <c r="F23" s="412"/>
      <c r="G23" s="429"/>
    </row>
    <row r="24" spans="2:7" ht="24.75" customHeight="1">
      <c r="B24" s="432" t="s">
        <v>3722</v>
      </c>
      <c r="C24" s="420" t="s">
        <v>240</v>
      </c>
      <c r="D24" s="414" t="s">
        <v>537</v>
      </c>
      <c r="E24" s="414" t="s">
        <v>538</v>
      </c>
      <c r="F24" s="414" t="s">
        <v>543</v>
      </c>
      <c r="G24" s="415" t="s">
        <v>147</v>
      </c>
    </row>
    <row r="25" spans="2:7" ht="24.75" customHeight="1">
      <c r="B25" s="433"/>
      <c r="C25" s="421" t="s">
        <v>281</v>
      </c>
      <c r="D25" s="417"/>
      <c r="E25" s="416"/>
      <c r="F25" s="416"/>
      <c r="G25" s="418"/>
    </row>
    <row r="26" spans="2:7" ht="24.75" customHeight="1">
      <c r="B26" s="434" t="s">
        <v>3723</v>
      </c>
      <c r="C26" s="427" t="s">
        <v>264</v>
      </c>
      <c r="D26" s="428" t="s">
        <v>266</v>
      </c>
      <c r="E26" s="428" t="s">
        <v>267</v>
      </c>
      <c r="F26" s="428" t="s">
        <v>268</v>
      </c>
      <c r="G26" s="429" t="s">
        <v>269</v>
      </c>
    </row>
    <row r="27" spans="2:7" ht="24.75" customHeight="1">
      <c r="B27" s="440" t="s">
        <v>3724</v>
      </c>
      <c r="C27" s="420" t="s">
        <v>148</v>
      </c>
      <c r="D27" s="414" t="s">
        <v>151</v>
      </c>
      <c r="E27" s="414" t="s">
        <v>800</v>
      </c>
      <c r="F27" s="414" t="s">
        <v>801</v>
      </c>
      <c r="G27" s="415" t="s">
        <v>802</v>
      </c>
    </row>
    <row r="28" spans="2:7" ht="24.75" customHeight="1">
      <c r="B28" s="441"/>
      <c r="C28" s="426" t="s">
        <v>803</v>
      </c>
      <c r="D28" s="7" t="s">
        <v>817</v>
      </c>
      <c r="E28" s="7"/>
      <c r="F28" s="7"/>
      <c r="G28" s="423"/>
    </row>
    <row r="29" spans="2:7" ht="24.75" customHeight="1">
      <c r="B29" s="435" t="s">
        <v>3725</v>
      </c>
      <c r="C29" s="420" t="s">
        <v>821</v>
      </c>
      <c r="D29" s="414" t="s">
        <v>2783</v>
      </c>
      <c r="E29" s="414" t="s">
        <v>825</v>
      </c>
      <c r="F29" s="414" t="s">
        <v>2512</v>
      </c>
      <c r="G29" s="415" t="s">
        <v>3768</v>
      </c>
    </row>
    <row r="30" spans="2:7" ht="24.75" customHeight="1">
      <c r="B30" s="435"/>
      <c r="C30" s="421" t="s">
        <v>827</v>
      </c>
      <c r="D30" s="416"/>
      <c r="E30" s="416"/>
      <c r="F30" s="416"/>
      <c r="G30" s="430"/>
    </row>
    <row r="31" spans="2:7" ht="24.75" customHeight="1">
      <c r="B31" s="432" t="s">
        <v>3726</v>
      </c>
      <c r="C31" s="420" t="s">
        <v>832</v>
      </c>
      <c r="D31" s="414" t="s">
        <v>833</v>
      </c>
      <c r="E31" s="414" t="s">
        <v>834</v>
      </c>
      <c r="F31" s="457" t="s">
        <v>835</v>
      </c>
      <c r="G31" s="415" t="s">
        <v>836</v>
      </c>
    </row>
    <row r="32" spans="2:7" ht="24.75" customHeight="1">
      <c r="B32" s="433"/>
      <c r="C32" s="458" t="s">
        <v>3825</v>
      </c>
      <c r="D32" s="416" t="s">
        <v>830</v>
      </c>
      <c r="E32" s="416" t="s">
        <v>831</v>
      </c>
      <c r="F32" s="416" t="s">
        <v>838</v>
      </c>
      <c r="G32" s="418"/>
    </row>
    <row r="33" spans="2:7" ht="24.75" customHeight="1">
      <c r="B33" s="435" t="s">
        <v>3727</v>
      </c>
      <c r="C33" s="420" t="s">
        <v>839</v>
      </c>
      <c r="D33" s="414" t="s">
        <v>247</v>
      </c>
      <c r="E33" s="414" t="s">
        <v>2677</v>
      </c>
      <c r="F33" s="414" t="s">
        <v>3636</v>
      </c>
      <c r="G33" s="415" t="s">
        <v>293</v>
      </c>
    </row>
    <row r="34" spans="2:7" ht="24.75" customHeight="1">
      <c r="B34" s="435"/>
      <c r="C34" s="426" t="s">
        <v>1937</v>
      </c>
      <c r="D34" s="7" t="s">
        <v>1938</v>
      </c>
      <c r="E34" s="7" t="s">
        <v>1050</v>
      </c>
      <c r="F34" s="7" t="s">
        <v>250</v>
      </c>
      <c r="G34" s="423" t="s">
        <v>842</v>
      </c>
    </row>
    <row r="35" spans="2:7" ht="24.75" customHeight="1">
      <c r="B35" s="435"/>
      <c r="C35" s="421" t="s">
        <v>843</v>
      </c>
      <c r="D35" s="417"/>
      <c r="E35" s="416"/>
      <c r="F35" s="416"/>
      <c r="G35" s="430"/>
    </row>
    <row r="36" spans="2:7" ht="24.75" customHeight="1">
      <c r="B36" s="434" t="s">
        <v>3728</v>
      </c>
      <c r="C36" s="427" t="s">
        <v>845</v>
      </c>
      <c r="D36" s="428" t="s">
        <v>848</v>
      </c>
      <c r="E36" s="428" t="s">
        <v>851</v>
      </c>
      <c r="F36" s="428" t="s">
        <v>852</v>
      </c>
      <c r="G36" s="429"/>
    </row>
    <row r="37" spans="2:7" ht="24.75" customHeight="1">
      <c r="B37" s="435" t="s">
        <v>3729</v>
      </c>
      <c r="C37" s="420" t="s">
        <v>855</v>
      </c>
      <c r="D37" s="414" t="s">
        <v>856</v>
      </c>
      <c r="E37" s="414" t="s">
        <v>280</v>
      </c>
      <c r="F37" s="414" t="s">
        <v>2998</v>
      </c>
      <c r="G37" s="415" t="s">
        <v>1547</v>
      </c>
    </row>
    <row r="38" spans="2:7" ht="24.75" customHeight="1">
      <c r="B38" s="435"/>
      <c r="C38" s="426" t="s">
        <v>1548</v>
      </c>
      <c r="D38" s="7" t="s">
        <v>799</v>
      </c>
      <c r="E38" s="424"/>
      <c r="F38" s="7"/>
      <c r="G38" s="423"/>
    </row>
    <row r="39" spans="2:7" ht="24.75" customHeight="1">
      <c r="B39" s="432" t="s">
        <v>3730</v>
      </c>
      <c r="C39" s="420" t="s">
        <v>1957</v>
      </c>
      <c r="D39" s="414" t="s">
        <v>1965</v>
      </c>
      <c r="E39" s="414" t="s">
        <v>1966</v>
      </c>
      <c r="F39" s="414" t="s">
        <v>1968</v>
      </c>
      <c r="G39" s="415" t="s">
        <v>1973</v>
      </c>
    </row>
    <row r="40" spans="2:7" ht="24.75" customHeight="1">
      <c r="B40" s="433"/>
      <c r="C40" s="421" t="s">
        <v>1977</v>
      </c>
      <c r="D40" s="416" t="s">
        <v>804</v>
      </c>
      <c r="E40" s="417"/>
      <c r="F40" s="417"/>
      <c r="G40" s="418"/>
    </row>
    <row r="41" spans="2:7" ht="24.75" customHeight="1">
      <c r="B41" s="440" t="s">
        <v>3731</v>
      </c>
      <c r="C41" s="420" t="s">
        <v>549</v>
      </c>
      <c r="D41" s="414" t="s">
        <v>551</v>
      </c>
      <c r="E41" s="414" t="s">
        <v>3769</v>
      </c>
      <c r="F41" s="414" t="s">
        <v>553</v>
      </c>
      <c r="G41" s="415" t="s">
        <v>554</v>
      </c>
    </row>
    <row r="42" spans="2:7" ht="24.75" customHeight="1">
      <c r="B42" s="443"/>
      <c r="C42" s="426" t="s">
        <v>556</v>
      </c>
      <c r="D42" s="7" t="s">
        <v>562</v>
      </c>
      <c r="E42" s="7" t="s">
        <v>563</v>
      </c>
      <c r="F42" s="7" t="s">
        <v>565</v>
      </c>
      <c r="G42" s="423" t="s">
        <v>566</v>
      </c>
    </row>
    <row r="43" spans="2:7" ht="24.75" customHeight="1">
      <c r="B43" s="441"/>
      <c r="C43" s="421" t="s">
        <v>806</v>
      </c>
      <c r="D43" s="416" t="s">
        <v>810</v>
      </c>
      <c r="E43" s="416" t="s">
        <v>812</v>
      </c>
      <c r="F43" s="416" t="s">
        <v>814</v>
      </c>
      <c r="G43" s="430" t="s">
        <v>3828</v>
      </c>
    </row>
    <row r="44" spans="2:7" ht="24.75" customHeight="1">
      <c r="B44" s="432" t="s">
        <v>3732</v>
      </c>
      <c r="C44" s="420" t="s">
        <v>275</v>
      </c>
      <c r="D44" s="414" t="s">
        <v>276</v>
      </c>
      <c r="E44" s="414" t="s">
        <v>277</v>
      </c>
      <c r="F44" s="414" t="s">
        <v>278</v>
      </c>
      <c r="G44" s="415" t="s">
        <v>1917</v>
      </c>
    </row>
    <row r="45" spans="2:8" ht="24.75" customHeight="1">
      <c r="B45" s="433"/>
      <c r="C45" s="421" t="s">
        <v>3703</v>
      </c>
      <c r="D45" s="417"/>
      <c r="E45" s="417"/>
      <c r="F45" s="417"/>
      <c r="G45" s="418"/>
      <c r="H45" s="473"/>
    </row>
    <row r="46" spans="2:8" ht="24.75" customHeight="1">
      <c r="B46" s="432" t="s">
        <v>3733</v>
      </c>
      <c r="C46" s="420" t="s">
        <v>3823</v>
      </c>
      <c r="D46" s="414" t="s">
        <v>38</v>
      </c>
      <c r="E46" s="414" t="s">
        <v>41</v>
      </c>
      <c r="F46" s="414" t="s">
        <v>27</v>
      </c>
      <c r="G46" s="415" t="s">
        <v>1060</v>
      </c>
      <c r="H46" s="473"/>
    </row>
    <row r="47" spans="2:7" ht="24.75" customHeight="1">
      <c r="B47" s="433"/>
      <c r="C47" s="421" t="s">
        <v>1061</v>
      </c>
      <c r="D47" s="416" t="s">
        <v>3824</v>
      </c>
      <c r="E47" s="416"/>
      <c r="F47" s="416"/>
      <c r="G47" s="430"/>
    </row>
    <row r="48" spans="2:7" ht="24.75" customHeight="1">
      <c r="B48" s="435" t="s">
        <v>3734</v>
      </c>
      <c r="C48" s="420" t="s">
        <v>518</v>
      </c>
      <c r="D48" s="414" t="s">
        <v>522</v>
      </c>
      <c r="E48" s="414" t="s">
        <v>525</v>
      </c>
      <c r="F48" s="414" t="s">
        <v>546</v>
      </c>
      <c r="G48" s="415" t="s">
        <v>547</v>
      </c>
    </row>
    <row r="49" spans="2:7" ht="24.75" customHeight="1">
      <c r="B49" s="435"/>
      <c r="C49" s="426" t="s">
        <v>1053</v>
      </c>
      <c r="D49" s="7" t="s">
        <v>449</v>
      </c>
      <c r="E49" s="7" t="s">
        <v>460</v>
      </c>
      <c r="F49" s="7" t="s">
        <v>463</v>
      </c>
      <c r="G49" s="423" t="s">
        <v>977</v>
      </c>
    </row>
    <row r="50" spans="2:7" ht="24.75" customHeight="1">
      <c r="B50" s="435"/>
      <c r="C50" s="421" t="s">
        <v>1054</v>
      </c>
      <c r="D50" s="416" t="s">
        <v>980</v>
      </c>
      <c r="E50" s="416"/>
      <c r="F50" s="416"/>
      <c r="G50" s="430"/>
    </row>
    <row r="51" spans="2:7" ht="24.75" customHeight="1">
      <c r="B51" s="432" t="s">
        <v>3735</v>
      </c>
      <c r="C51" s="420" t="s">
        <v>270</v>
      </c>
      <c r="D51" s="414" t="s">
        <v>272</v>
      </c>
      <c r="E51" s="414" t="s">
        <v>183</v>
      </c>
      <c r="F51" s="414" t="s">
        <v>184</v>
      </c>
      <c r="G51" s="415" t="s">
        <v>185</v>
      </c>
    </row>
    <row r="52" spans="2:7" ht="24.75" customHeight="1">
      <c r="B52" s="435"/>
      <c r="C52" s="426" t="s">
        <v>188</v>
      </c>
      <c r="D52" s="7" t="s">
        <v>190</v>
      </c>
      <c r="E52" s="7" t="s">
        <v>1933</v>
      </c>
      <c r="F52" s="7" t="s">
        <v>1934</v>
      </c>
      <c r="G52" s="423" t="s">
        <v>1924</v>
      </c>
    </row>
    <row r="53" spans="2:7" ht="24.75" customHeight="1">
      <c r="B53" s="435"/>
      <c r="C53" s="421" t="s">
        <v>1925</v>
      </c>
      <c r="D53" s="416" t="s">
        <v>1926</v>
      </c>
      <c r="E53" s="459" t="s">
        <v>2293</v>
      </c>
      <c r="F53" s="416" t="s">
        <v>178</v>
      </c>
      <c r="G53" s="430" t="s">
        <v>189</v>
      </c>
    </row>
    <row r="54" spans="2:7" ht="24.75" customHeight="1">
      <c r="B54" s="432" t="s">
        <v>3736</v>
      </c>
      <c r="C54" s="420" t="s">
        <v>1928</v>
      </c>
      <c r="D54" s="414" t="s">
        <v>1930</v>
      </c>
      <c r="E54" s="414" t="s">
        <v>124</v>
      </c>
      <c r="F54" s="414" t="s">
        <v>126</v>
      </c>
      <c r="G54" s="415" t="s">
        <v>127</v>
      </c>
    </row>
    <row r="55" spans="2:7" ht="24.75" customHeight="1">
      <c r="B55" s="435"/>
      <c r="C55" s="426" t="s">
        <v>128</v>
      </c>
      <c r="D55" s="7" t="s">
        <v>129</v>
      </c>
      <c r="E55" s="7" t="s">
        <v>857</v>
      </c>
      <c r="F55" s="7" t="s">
        <v>858</v>
      </c>
      <c r="G55" s="423" t="s">
        <v>861</v>
      </c>
    </row>
    <row r="56" spans="2:7" ht="24.75" customHeight="1">
      <c r="B56" s="435"/>
      <c r="C56" s="426" t="s">
        <v>862</v>
      </c>
      <c r="D56" s="7" t="s">
        <v>863</v>
      </c>
      <c r="E56" s="7" t="s">
        <v>864</v>
      </c>
      <c r="F56" s="7" t="s">
        <v>3761</v>
      </c>
      <c r="G56" s="423" t="s">
        <v>884</v>
      </c>
    </row>
    <row r="57" spans="2:7" ht="24.75" customHeight="1">
      <c r="B57" s="435"/>
      <c r="C57" s="421" t="s">
        <v>883</v>
      </c>
      <c r="D57" s="416" t="s">
        <v>1927</v>
      </c>
      <c r="E57" s="416" t="s">
        <v>406</v>
      </c>
      <c r="F57" s="416"/>
      <c r="G57" s="418"/>
    </row>
    <row r="58" spans="2:7" ht="24.75" customHeight="1">
      <c r="B58" s="432" t="s">
        <v>3737</v>
      </c>
      <c r="C58" s="420" t="s">
        <v>146</v>
      </c>
      <c r="D58" s="431" t="s">
        <v>134</v>
      </c>
      <c r="E58" s="414" t="s">
        <v>470</v>
      </c>
      <c r="F58" s="414" t="s">
        <v>471</v>
      </c>
      <c r="G58" s="415" t="s">
        <v>438</v>
      </c>
    </row>
    <row r="59" spans="2:7" ht="24.75" customHeight="1">
      <c r="B59" s="435"/>
      <c r="C59" s="426" t="s">
        <v>472</v>
      </c>
      <c r="D59" s="7" t="s">
        <v>473</v>
      </c>
      <c r="E59" s="7" t="s">
        <v>478</v>
      </c>
      <c r="F59" s="7" t="s">
        <v>985</v>
      </c>
      <c r="G59" s="423" t="s">
        <v>988</v>
      </c>
    </row>
    <row r="60" spans="2:7" ht="24.75" customHeight="1">
      <c r="B60" s="435"/>
      <c r="C60" s="426" t="s">
        <v>989</v>
      </c>
      <c r="D60" s="7" t="s">
        <v>990</v>
      </c>
      <c r="E60" s="7" t="s">
        <v>993</v>
      </c>
      <c r="F60" s="7" t="s">
        <v>995</v>
      </c>
      <c r="G60" s="423" t="s">
        <v>996</v>
      </c>
    </row>
    <row r="61" spans="2:7" ht="24.75" customHeight="1">
      <c r="B61" s="433"/>
      <c r="C61" s="421" t="s">
        <v>488</v>
      </c>
      <c r="D61" s="416" t="s">
        <v>132</v>
      </c>
      <c r="E61" s="416" t="s">
        <v>469</v>
      </c>
      <c r="F61" s="416" t="s">
        <v>475</v>
      </c>
      <c r="G61" s="430" t="s">
        <v>998</v>
      </c>
    </row>
    <row r="62" spans="2:7" ht="24.75" customHeight="1">
      <c r="B62" s="435" t="s">
        <v>3738</v>
      </c>
      <c r="C62" s="420" t="s">
        <v>43</v>
      </c>
      <c r="D62" s="414" t="s">
        <v>259</v>
      </c>
      <c r="E62" s="414" t="s">
        <v>3770</v>
      </c>
      <c r="F62" s="414" t="s">
        <v>3771</v>
      </c>
      <c r="G62" s="415" t="s">
        <v>3772</v>
      </c>
    </row>
    <row r="63" spans="2:7" ht="24.75" customHeight="1">
      <c r="B63" s="435"/>
      <c r="C63" s="426" t="s">
        <v>3773</v>
      </c>
      <c r="D63" s="7" t="s">
        <v>2675</v>
      </c>
      <c r="E63" s="7" t="s">
        <v>3774</v>
      </c>
      <c r="F63" s="7" t="s">
        <v>3775</v>
      </c>
      <c r="G63" s="423" t="s">
        <v>3776</v>
      </c>
    </row>
    <row r="64" spans="2:7" ht="24.75" customHeight="1">
      <c r="B64" s="435"/>
      <c r="C64" s="426" t="s">
        <v>3777</v>
      </c>
      <c r="D64" s="7" t="s">
        <v>3778</v>
      </c>
      <c r="E64" s="7" t="s">
        <v>3779</v>
      </c>
      <c r="F64" s="7" t="s">
        <v>3780</v>
      </c>
      <c r="G64" s="423" t="s">
        <v>3781</v>
      </c>
    </row>
    <row r="65" spans="2:7" ht="24.75" customHeight="1">
      <c r="B65" s="435"/>
      <c r="C65" s="421" t="s">
        <v>3829</v>
      </c>
      <c r="D65" s="416" t="s">
        <v>3830</v>
      </c>
      <c r="E65" s="416"/>
      <c r="F65" s="416"/>
      <c r="G65" s="430"/>
    </row>
    <row r="66" spans="2:7" ht="24.75" customHeight="1">
      <c r="B66" s="439" t="s">
        <v>3739</v>
      </c>
      <c r="C66" s="420" t="s">
        <v>446</v>
      </c>
      <c r="D66" s="414" t="s">
        <v>902</v>
      </c>
      <c r="E66" s="414" t="s">
        <v>906</v>
      </c>
      <c r="F66" s="414"/>
      <c r="G66" s="422"/>
    </row>
    <row r="67" spans="2:7" ht="24.75" customHeight="1">
      <c r="B67" s="435" t="s">
        <v>3740</v>
      </c>
      <c r="C67" s="420" t="s">
        <v>50</v>
      </c>
      <c r="D67" s="414" t="s">
        <v>48</v>
      </c>
      <c r="E67" s="414" t="s">
        <v>433</v>
      </c>
      <c r="F67" s="414" t="s">
        <v>434</v>
      </c>
      <c r="G67" s="415" t="s">
        <v>428</v>
      </c>
    </row>
    <row r="68" spans="2:7" ht="24.75" customHeight="1">
      <c r="B68" s="435"/>
      <c r="C68" s="421" t="s">
        <v>429</v>
      </c>
      <c r="D68" s="416"/>
      <c r="E68" s="416"/>
      <c r="F68" s="416"/>
      <c r="G68" s="430"/>
    </row>
    <row r="69" spans="2:7" ht="24.75" customHeight="1">
      <c r="B69" s="432" t="s">
        <v>3741</v>
      </c>
      <c r="C69" s="420" t="s">
        <v>56</v>
      </c>
      <c r="D69" s="414" t="s">
        <v>55</v>
      </c>
      <c r="E69" s="414" t="s">
        <v>3782</v>
      </c>
      <c r="F69" s="414" t="s">
        <v>309</v>
      </c>
      <c r="G69" s="415" t="s">
        <v>310</v>
      </c>
    </row>
    <row r="70" spans="2:7" ht="24.75" customHeight="1">
      <c r="B70" s="435"/>
      <c r="C70" s="426" t="s">
        <v>311</v>
      </c>
      <c r="D70" s="7" t="s">
        <v>211</v>
      </c>
      <c r="E70" s="7" t="s">
        <v>53</v>
      </c>
      <c r="F70" s="7" t="s">
        <v>885</v>
      </c>
      <c r="G70" s="423" t="s">
        <v>784</v>
      </c>
    </row>
    <row r="71" spans="2:7" ht="24.75" customHeight="1">
      <c r="B71" s="435"/>
      <c r="C71" s="421" t="s">
        <v>785</v>
      </c>
      <c r="D71" s="416" t="s">
        <v>314</v>
      </c>
      <c r="E71" s="416" t="s">
        <v>313</v>
      </c>
      <c r="F71" s="417"/>
      <c r="G71" s="430"/>
    </row>
    <row r="72" spans="2:7" ht="24.75" customHeight="1">
      <c r="B72" s="432" t="s">
        <v>3742</v>
      </c>
      <c r="C72" s="426" t="s">
        <v>316</v>
      </c>
      <c r="D72" s="7" t="s">
        <v>414</v>
      </c>
      <c r="E72" s="7"/>
      <c r="F72" s="7"/>
      <c r="G72" s="423"/>
    </row>
    <row r="73" spans="2:7" ht="24.75" customHeight="1">
      <c r="B73" s="432" t="s">
        <v>3743</v>
      </c>
      <c r="C73" s="420" t="s">
        <v>3762</v>
      </c>
      <c r="D73" s="414" t="s">
        <v>1046</v>
      </c>
      <c r="E73" s="414" t="s">
        <v>416</v>
      </c>
      <c r="F73" s="414" t="s">
        <v>417</v>
      </c>
      <c r="G73" s="415" t="s">
        <v>419</v>
      </c>
    </row>
    <row r="74" spans="2:7" ht="24.75" customHeight="1">
      <c r="B74" s="435"/>
      <c r="C74" s="426" t="s">
        <v>420</v>
      </c>
      <c r="D74" s="7" t="s">
        <v>422</v>
      </c>
      <c r="E74" s="7" t="s">
        <v>423</v>
      </c>
      <c r="F74" s="7" t="s">
        <v>424</v>
      </c>
      <c r="G74" s="423" t="s">
        <v>888</v>
      </c>
    </row>
    <row r="75" spans="2:7" ht="24.75" customHeight="1">
      <c r="B75" s="433"/>
      <c r="C75" s="421" t="s">
        <v>425</v>
      </c>
      <c r="D75" s="416" t="s">
        <v>426</v>
      </c>
      <c r="E75" s="416" t="s">
        <v>889</v>
      </c>
      <c r="F75" s="416" t="s">
        <v>322</v>
      </c>
      <c r="G75" s="430"/>
    </row>
    <row r="76" spans="2:7" ht="24.75" customHeight="1">
      <c r="B76" s="435" t="s">
        <v>3744</v>
      </c>
      <c r="C76" s="420" t="s">
        <v>939</v>
      </c>
      <c r="D76" s="414" t="s">
        <v>323</v>
      </c>
      <c r="E76" s="414" t="s">
        <v>2575</v>
      </c>
      <c r="F76" s="414" t="s">
        <v>2577</v>
      </c>
      <c r="G76" s="415" t="s">
        <v>2579</v>
      </c>
    </row>
    <row r="77" spans="2:7" ht="24.75" customHeight="1">
      <c r="B77" s="434" t="s">
        <v>3745</v>
      </c>
      <c r="C77" s="427" t="s">
        <v>890</v>
      </c>
      <c r="D77" s="428" t="s">
        <v>325</v>
      </c>
      <c r="E77" s="428" t="s">
        <v>18</v>
      </c>
      <c r="F77" s="428" t="s">
        <v>3763</v>
      </c>
      <c r="G77" s="429" t="s">
        <v>19</v>
      </c>
    </row>
    <row r="78" spans="2:7" ht="24.75" customHeight="1">
      <c r="B78" s="435" t="s">
        <v>3746</v>
      </c>
      <c r="C78" s="420" t="s">
        <v>999</v>
      </c>
      <c r="D78" s="414" t="s">
        <v>25</v>
      </c>
      <c r="E78" s="414" t="s">
        <v>2522</v>
      </c>
      <c r="F78" s="414" t="s">
        <v>329</v>
      </c>
      <c r="G78" s="415" t="s">
        <v>1001</v>
      </c>
    </row>
    <row r="79" spans="2:7" ht="24.75" customHeight="1">
      <c r="B79" s="435"/>
      <c r="C79" s="421" t="s">
        <v>3831</v>
      </c>
      <c r="D79" s="416" t="s">
        <v>1983</v>
      </c>
      <c r="E79" s="416"/>
      <c r="F79" s="416"/>
      <c r="G79" s="430"/>
    </row>
    <row r="80" spans="2:7" ht="24.75" customHeight="1">
      <c r="B80" s="432" t="s">
        <v>3747</v>
      </c>
      <c r="C80" s="420" t="s">
        <v>1008</v>
      </c>
      <c r="D80" s="414" t="s">
        <v>1010</v>
      </c>
      <c r="E80" s="414" t="s">
        <v>2519</v>
      </c>
      <c r="F80" s="414" t="s">
        <v>2520</v>
      </c>
      <c r="G80" s="415" t="s">
        <v>517</v>
      </c>
    </row>
    <row r="81" spans="2:7" ht="24.75" customHeight="1">
      <c r="B81" s="435"/>
      <c r="C81" s="421" t="s">
        <v>527</v>
      </c>
      <c r="D81" s="416" t="s">
        <v>3832</v>
      </c>
      <c r="E81" s="416" t="s">
        <v>3833</v>
      </c>
      <c r="F81" s="416" t="s">
        <v>3834</v>
      </c>
      <c r="G81" s="430" t="s">
        <v>3835</v>
      </c>
    </row>
    <row r="82" spans="2:7" ht="24.75" customHeight="1">
      <c r="B82" s="434" t="s">
        <v>3759</v>
      </c>
      <c r="C82" s="427" t="s">
        <v>3458</v>
      </c>
      <c r="D82" s="428"/>
      <c r="E82" s="412"/>
      <c r="F82" s="428"/>
      <c r="G82" s="413"/>
    </row>
    <row r="83" spans="2:7" ht="24.75" customHeight="1">
      <c r="B83" s="435" t="s">
        <v>3748</v>
      </c>
      <c r="C83" s="420" t="s">
        <v>2556</v>
      </c>
      <c r="D83" s="414" t="s">
        <v>2558</v>
      </c>
      <c r="E83" s="414" t="s">
        <v>2560</v>
      </c>
      <c r="F83" s="414" t="s">
        <v>2562</v>
      </c>
      <c r="G83" s="415" t="s">
        <v>2561</v>
      </c>
    </row>
    <row r="84" spans="2:7" ht="24.75" customHeight="1">
      <c r="B84" s="435"/>
      <c r="C84" s="426" t="s">
        <v>2564</v>
      </c>
      <c r="D84" s="7" t="s">
        <v>2565</v>
      </c>
      <c r="E84" s="7" t="s">
        <v>2572</v>
      </c>
      <c r="F84" s="7" t="s">
        <v>152</v>
      </c>
      <c r="G84" s="423" t="s">
        <v>155</v>
      </c>
    </row>
    <row r="85" spans="2:7" ht="24.75" customHeight="1">
      <c r="B85" s="435"/>
      <c r="C85" s="421" t="s">
        <v>2559</v>
      </c>
      <c r="D85" s="416"/>
      <c r="E85" s="416"/>
      <c r="F85" s="416"/>
      <c r="G85" s="430"/>
    </row>
    <row r="86" spans="2:7" ht="24.75" customHeight="1">
      <c r="B86" s="432" t="s">
        <v>3749</v>
      </c>
      <c r="C86" s="420" t="s">
        <v>2503</v>
      </c>
      <c r="D86" s="414" t="s">
        <v>333</v>
      </c>
      <c r="E86" s="414" t="s">
        <v>2518</v>
      </c>
      <c r="F86" s="414" t="s">
        <v>377</v>
      </c>
      <c r="G86" s="415" t="s">
        <v>1018</v>
      </c>
    </row>
    <row r="87" spans="2:7" ht="24.75" customHeight="1">
      <c r="B87" s="435"/>
      <c r="C87" s="421" t="s">
        <v>1024</v>
      </c>
      <c r="D87" s="416"/>
      <c r="E87" s="416"/>
      <c r="F87" s="416"/>
      <c r="G87" s="430"/>
    </row>
    <row r="88" spans="2:7" ht="24.75" customHeight="1">
      <c r="B88" s="432" t="s">
        <v>3750</v>
      </c>
      <c r="C88" s="420" t="s">
        <v>156</v>
      </c>
      <c r="D88" s="414" t="s">
        <v>162</v>
      </c>
      <c r="E88" s="414" t="s">
        <v>164</v>
      </c>
      <c r="F88" s="414" t="s">
        <v>166</v>
      </c>
      <c r="G88" s="415" t="s">
        <v>3764</v>
      </c>
    </row>
    <row r="89" spans="2:7" ht="24.75" customHeight="1">
      <c r="B89" s="435"/>
      <c r="C89" s="421" t="s">
        <v>168</v>
      </c>
      <c r="D89" s="416"/>
      <c r="E89" s="417"/>
      <c r="F89" s="416"/>
      <c r="G89" s="430"/>
    </row>
    <row r="90" spans="2:7" ht="24.75" customHeight="1">
      <c r="B90" s="432" t="s">
        <v>3751</v>
      </c>
      <c r="C90" s="420" t="s">
        <v>3783</v>
      </c>
      <c r="D90" s="414" t="s">
        <v>346</v>
      </c>
      <c r="E90" s="414" t="s">
        <v>1035</v>
      </c>
      <c r="F90" s="414" t="s">
        <v>1036</v>
      </c>
      <c r="G90" s="415" t="s">
        <v>3784</v>
      </c>
    </row>
    <row r="91" spans="2:7" ht="24.75" customHeight="1">
      <c r="B91" s="435"/>
      <c r="C91" s="426" t="s">
        <v>171</v>
      </c>
      <c r="D91" s="7" t="s">
        <v>2527</v>
      </c>
      <c r="E91" s="7" t="s">
        <v>349</v>
      </c>
      <c r="F91" s="7" t="s">
        <v>350</v>
      </c>
      <c r="G91" s="423" t="s">
        <v>3785</v>
      </c>
    </row>
    <row r="92" spans="2:7" ht="24.75" customHeight="1">
      <c r="B92" s="433"/>
      <c r="C92" s="421" t="s">
        <v>382</v>
      </c>
      <c r="D92" s="416"/>
      <c r="E92" s="416"/>
      <c r="F92" s="416"/>
      <c r="G92" s="430"/>
    </row>
    <row r="93" spans="2:7" ht="24.75" customHeight="1">
      <c r="B93" s="434" t="s">
        <v>3752</v>
      </c>
      <c r="C93" s="427" t="s">
        <v>176</v>
      </c>
      <c r="D93" s="428" t="s">
        <v>5</v>
      </c>
      <c r="E93" s="428" t="s">
        <v>10</v>
      </c>
      <c r="F93" s="428" t="s">
        <v>6</v>
      </c>
      <c r="G93" s="413"/>
    </row>
    <row r="94" spans="2:7" ht="24.75" customHeight="1">
      <c r="B94" s="434" t="s">
        <v>3787</v>
      </c>
      <c r="C94" s="427" t="s">
        <v>3786</v>
      </c>
      <c r="D94" s="428" t="s">
        <v>2555</v>
      </c>
      <c r="E94" s="428"/>
      <c r="F94" s="428"/>
      <c r="G94" s="413"/>
    </row>
    <row r="95" spans="2:7" ht="24.75" customHeight="1">
      <c r="B95" s="435" t="s">
        <v>3753</v>
      </c>
      <c r="C95" s="421" t="s">
        <v>3760</v>
      </c>
      <c r="D95" s="416" t="s">
        <v>16</v>
      </c>
      <c r="E95" s="416"/>
      <c r="F95" s="417"/>
      <c r="G95" s="430"/>
    </row>
    <row r="96" spans="2:7" ht="24.75" customHeight="1">
      <c r="B96" s="434" t="s">
        <v>3754</v>
      </c>
      <c r="C96" s="427" t="s">
        <v>2296</v>
      </c>
      <c r="D96" s="428" t="s">
        <v>1909</v>
      </c>
      <c r="E96" s="412"/>
      <c r="F96" s="412"/>
      <c r="G96" s="413"/>
    </row>
    <row r="97" spans="2:7" ht="24.75" customHeight="1">
      <c r="B97" s="103" t="s">
        <v>3755</v>
      </c>
      <c r="C97" s="465" t="s">
        <v>2757</v>
      </c>
      <c r="D97" s="466" t="s">
        <v>3758</v>
      </c>
      <c r="E97" s="466" t="s">
        <v>3765</v>
      </c>
      <c r="F97" s="466" t="s">
        <v>2758</v>
      </c>
      <c r="G97" s="467" t="s">
        <v>3788</v>
      </c>
    </row>
    <row r="98" spans="2:7" ht="24.75" customHeight="1">
      <c r="B98" s="103"/>
      <c r="C98" s="462" t="s">
        <v>3836</v>
      </c>
      <c r="D98" s="463" t="s">
        <v>2759</v>
      </c>
      <c r="E98" s="463"/>
      <c r="F98" s="463"/>
      <c r="G98" s="464"/>
    </row>
    <row r="99" spans="2:8" ht="24.75" customHeight="1">
      <c r="B99" s="434" t="s">
        <v>3756</v>
      </c>
      <c r="C99" s="419" t="s">
        <v>3660</v>
      </c>
      <c r="D99" s="468" t="s">
        <v>3837</v>
      </c>
      <c r="E99" s="428" t="s">
        <v>3654</v>
      </c>
      <c r="F99" s="411" t="s">
        <v>3688</v>
      </c>
      <c r="G99" s="444"/>
      <c r="H99" s="473"/>
    </row>
    <row r="100" spans="2:8" ht="24.75" customHeight="1">
      <c r="B100" s="439" t="s">
        <v>3838</v>
      </c>
      <c r="C100" s="469" t="s">
        <v>3839</v>
      </c>
      <c r="D100" s="468"/>
      <c r="E100" s="428"/>
      <c r="F100" s="411"/>
      <c r="G100" s="444"/>
      <c r="H100" s="473"/>
    </row>
    <row r="101" spans="2:8" ht="24.75" customHeight="1">
      <c r="B101" s="440" t="s">
        <v>3789</v>
      </c>
      <c r="C101" s="449" t="s">
        <v>3790</v>
      </c>
      <c r="D101" s="450" t="s">
        <v>3791</v>
      </c>
      <c r="E101" s="449" t="s">
        <v>3792</v>
      </c>
      <c r="F101" s="449" t="s">
        <v>3793</v>
      </c>
      <c r="G101" s="451" t="s">
        <v>3794</v>
      </c>
      <c r="H101" s="473"/>
    </row>
    <row r="102" spans="2:7" ht="24.75" customHeight="1">
      <c r="B102" s="443"/>
      <c r="C102" s="452" t="s">
        <v>3795</v>
      </c>
      <c r="D102" s="452" t="s">
        <v>3796</v>
      </c>
      <c r="E102" s="452" t="s">
        <v>3797</v>
      </c>
      <c r="F102" s="452" t="s">
        <v>3798</v>
      </c>
      <c r="G102" s="453" t="s">
        <v>3799</v>
      </c>
    </row>
    <row r="103" spans="2:7" ht="24.75" customHeight="1">
      <c r="B103" s="443"/>
      <c r="C103" s="452" t="s">
        <v>3800</v>
      </c>
      <c r="D103" s="452" t="s">
        <v>3801</v>
      </c>
      <c r="E103" s="445" t="s">
        <v>3802</v>
      </c>
      <c r="F103" s="452" t="s">
        <v>3803</v>
      </c>
      <c r="G103" s="454" t="s">
        <v>3804</v>
      </c>
    </row>
    <row r="104" spans="2:7" ht="24.75" customHeight="1">
      <c r="B104" s="443"/>
      <c r="C104" s="452" t="s">
        <v>3805</v>
      </c>
      <c r="D104" s="452" t="s">
        <v>3806</v>
      </c>
      <c r="E104" s="452" t="s">
        <v>3807</v>
      </c>
      <c r="F104" s="452" t="s">
        <v>3808</v>
      </c>
      <c r="G104" s="454" t="s">
        <v>3809</v>
      </c>
    </row>
    <row r="105" spans="2:7" ht="24.75" customHeight="1">
      <c r="B105" s="443"/>
      <c r="C105" s="452" t="s">
        <v>3810</v>
      </c>
      <c r="D105" s="452" t="s">
        <v>3811</v>
      </c>
      <c r="E105" s="452" t="s">
        <v>3812</v>
      </c>
      <c r="F105" s="452" t="s">
        <v>3813</v>
      </c>
      <c r="G105" s="454" t="s">
        <v>3814</v>
      </c>
    </row>
    <row r="106" spans="2:7" ht="24.75" customHeight="1">
      <c r="B106" s="443"/>
      <c r="C106" s="448" t="s">
        <v>3815</v>
      </c>
      <c r="D106" s="452" t="s">
        <v>3816</v>
      </c>
      <c r="E106" s="452" t="s">
        <v>3817</v>
      </c>
      <c r="F106" s="448" t="s">
        <v>3818</v>
      </c>
      <c r="G106" s="454" t="s">
        <v>3819</v>
      </c>
    </row>
    <row r="107" spans="2:7" ht="24.75" customHeight="1">
      <c r="B107" s="441"/>
      <c r="C107" s="455" t="s">
        <v>3820</v>
      </c>
      <c r="D107" s="455" t="s">
        <v>3821</v>
      </c>
      <c r="E107" s="455" t="s">
        <v>3822</v>
      </c>
      <c r="F107" s="442"/>
      <c r="G107" s="456"/>
    </row>
    <row r="108" ht="8.25" customHeight="1"/>
    <row r="109" spans="2:7" ht="13.5">
      <c r="B109" s="16"/>
      <c r="G109" s="438" t="s">
        <v>3840</v>
      </c>
    </row>
    <row r="110" ht="13.5">
      <c r="B110" s="16"/>
    </row>
    <row r="111" spans="2:6" ht="13.5">
      <c r="B111" s="16"/>
      <c r="C111" s="474" t="s">
        <v>3757</v>
      </c>
      <c r="D111" s="474"/>
      <c r="E111" s="474"/>
      <c r="F111" s="474"/>
    </row>
    <row r="112" ht="13.5">
      <c r="B112" s="16"/>
    </row>
    <row r="113" ht="13.5">
      <c r="B113" s="16"/>
    </row>
    <row r="114" ht="13.5">
      <c r="B114" s="16"/>
    </row>
    <row r="115" ht="13.5">
      <c r="B115" s="16"/>
    </row>
  </sheetData>
  <sheetProtection/>
  <mergeCells count="4">
    <mergeCell ref="C1:G1"/>
    <mergeCell ref="H45:H46"/>
    <mergeCell ref="H99:H101"/>
    <mergeCell ref="C111:F111"/>
  </mergeCells>
  <conditionalFormatting sqref="C7:D7 E5:F5 D5:D6">
    <cfRule type="expression" priority="792" dxfId="159" stopIfTrue="1">
      <formula>#REF!="●"</formula>
    </cfRule>
  </conditionalFormatting>
  <conditionalFormatting sqref="C7:D7 E5:F5 D5:D6">
    <cfRule type="expression" priority="790" dxfId="159" stopIfTrue="1">
      <formula>#REF!="●"</formula>
    </cfRule>
    <cfRule type="expression" priority="791" dxfId="0" stopIfTrue="1">
      <formula>#REF!="○"</formula>
    </cfRule>
  </conditionalFormatting>
  <conditionalFormatting sqref="D82 E93:E94 G83:G85 E83:E85 E44 E21 E76">
    <cfRule type="expression" priority="787" dxfId="4" stopIfTrue="1">
      <formula>#REF!="●"</formula>
    </cfRule>
    <cfRule type="expression" priority="788" dxfId="0" stopIfTrue="1">
      <formula>#REF!="○"</formula>
    </cfRule>
    <cfRule type="expression" priority="789" dxfId="2" stopIfTrue="1">
      <formula>#REF!="○"</formula>
    </cfRule>
  </conditionalFormatting>
  <conditionalFormatting sqref="G83:G85 D23 D86:D87 D46:D47 D93 D8">
    <cfRule type="expression" priority="784" dxfId="4" stopIfTrue="1">
      <formula>#REF!="●"</formula>
    </cfRule>
    <cfRule type="expression" priority="785" dxfId="0" stopIfTrue="1">
      <formula>#REF!="○"</formula>
    </cfRule>
    <cfRule type="expression" priority="786" dxfId="2" stopIfTrue="1">
      <formula>#REF!="○"</formula>
    </cfRule>
  </conditionalFormatting>
  <conditionalFormatting sqref="B2:B13 C2:C6 C8">
    <cfRule type="expression" priority="783" dxfId="159" stopIfTrue="1">
      <formula>#REF!="●"</formula>
    </cfRule>
  </conditionalFormatting>
  <conditionalFormatting sqref="D8">
    <cfRule type="expression" priority="777" dxfId="159" stopIfTrue="1">
      <formula>#REF!="●"</formula>
    </cfRule>
  </conditionalFormatting>
  <conditionalFormatting sqref="E8">
    <cfRule type="expression" priority="773" dxfId="159" stopIfTrue="1">
      <formula>#REF!="●"</formula>
    </cfRule>
  </conditionalFormatting>
  <conditionalFormatting sqref="F8">
    <cfRule type="expression" priority="767" dxfId="159" stopIfTrue="1">
      <formula>#REF!="●"</formula>
    </cfRule>
  </conditionalFormatting>
  <conditionalFormatting sqref="G8">
    <cfRule type="expression" priority="761" dxfId="159" stopIfTrue="1">
      <formula>#REF!="●"</formula>
    </cfRule>
  </conditionalFormatting>
  <conditionalFormatting sqref="F66 G44 F19:F21">
    <cfRule type="expression" priority="636" dxfId="4" stopIfTrue="1">
      <formula>#REF!="●"</formula>
    </cfRule>
    <cfRule type="expression" priority="637" dxfId="0" stopIfTrue="1">
      <formula>#REF!="○"</formula>
    </cfRule>
    <cfRule type="expression" priority="638" dxfId="2" stopIfTrue="1">
      <formula>#REF!="○"</formula>
    </cfRule>
  </conditionalFormatting>
  <conditionalFormatting sqref="G88 E29:E30 G26">
    <cfRule type="expression" priority="621" dxfId="4" stopIfTrue="1">
      <formula>#REF!="●"</formula>
    </cfRule>
    <cfRule type="expression" priority="622" dxfId="0" stopIfTrue="1">
      <formula>#REF!="○"</formula>
    </cfRule>
    <cfRule type="expression" priority="623" dxfId="2" stopIfTrue="1">
      <formula>#REF!="○"</formula>
    </cfRule>
  </conditionalFormatting>
  <conditionalFormatting sqref="D59 C28 G73 C25">
    <cfRule type="expression" priority="615" dxfId="4" stopIfTrue="1">
      <formula>#REF!="●"</formula>
    </cfRule>
    <cfRule type="expression" priority="616" dxfId="0" stopIfTrue="1">
      <formula>#REF!="○"</formula>
    </cfRule>
    <cfRule type="expression" priority="617" dxfId="2" stopIfTrue="1">
      <formula>#REF!="○"</formula>
    </cfRule>
  </conditionalFormatting>
  <conditionalFormatting sqref="C42 G31">
    <cfRule type="expression" priority="600" dxfId="4" stopIfTrue="1">
      <formula>#REF!="●"</formula>
    </cfRule>
    <cfRule type="expression" priority="601" dxfId="0" stopIfTrue="1">
      <formula>#REF!="○"</formula>
    </cfRule>
    <cfRule type="expression" priority="602" dxfId="2" stopIfTrue="1">
      <formula>#REF!="○"</formula>
    </cfRule>
  </conditionalFormatting>
  <conditionalFormatting sqref="C40">
    <cfRule type="expression" priority="597" dxfId="4" stopIfTrue="1">
      <formula>#REF!="●"</formula>
    </cfRule>
    <cfRule type="expression" priority="598" dxfId="0" stopIfTrue="1">
      <formula>#REF!="○"</formula>
    </cfRule>
    <cfRule type="expression" priority="599" dxfId="2" stopIfTrue="1">
      <formula>#REF!="○"</formula>
    </cfRule>
  </conditionalFormatting>
  <conditionalFormatting sqref="D40 D60">
    <cfRule type="expression" priority="585" dxfId="4" stopIfTrue="1">
      <formula>#REF!="●"</formula>
    </cfRule>
    <cfRule type="expression" priority="586" dxfId="0" stopIfTrue="1">
      <formula>#REF!="○"</formula>
    </cfRule>
    <cfRule type="expression" priority="587" dxfId="2" stopIfTrue="1">
      <formula>#REF!="○"</formula>
    </cfRule>
  </conditionalFormatting>
  <conditionalFormatting sqref="E42">
    <cfRule type="expression" priority="582" dxfId="4" stopIfTrue="1">
      <formula>#REF!="●"</formula>
    </cfRule>
    <cfRule type="expression" priority="583" dxfId="0" stopIfTrue="1">
      <formula>#REF!="○"</formula>
    </cfRule>
    <cfRule type="expression" priority="584" dxfId="2" stopIfTrue="1">
      <formula>#REF!="○"</formula>
    </cfRule>
  </conditionalFormatting>
  <conditionalFormatting sqref="C43">
    <cfRule type="expression" priority="561" dxfId="4" stopIfTrue="1">
      <formula>#REF!="●"</formula>
    </cfRule>
    <cfRule type="expression" priority="562" dxfId="0" stopIfTrue="1">
      <formula>#REF!="○"</formula>
    </cfRule>
    <cfRule type="expression" priority="563" dxfId="2" stopIfTrue="1">
      <formula>#REF!="○"</formula>
    </cfRule>
  </conditionalFormatting>
  <conditionalFormatting sqref="G48">
    <cfRule type="expression" priority="558" dxfId="4" stopIfTrue="1">
      <formula>#REF!="●"</formula>
    </cfRule>
    <cfRule type="expression" priority="559" dxfId="0" stopIfTrue="1">
      <formula>#REF!="○"</formula>
    </cfRule>
    <cfRule type="expression" priority="560" dxfId="2" stopIfTrue="1">
      <formula>#REF!="○"</formula>
    </cfRule>
  </conditionalFormatting>
  <conditionalFormatting sqref="F52">
    <cfRule type="expression" priority="552" dxfId="4" stopIfTrue="1">
      <formula>#REF!="●"</formula>
    </cfRule>
    <cfRule type="expression" priority="553" dxfId="0" stopIfTrue="1">
      <formula>#REF!="○"</formula>
    </cfRule>
    <cfRule type="expression" priority="554" dxfId="2" stopIfTrue="1">
      <formula>#REF!="○"</formula>
    </cfRule>
  </conditionalFormatting>
  <conditionalFormatting sqref="E62 F27">
    <cfRule type="expression" priority="528" dxfId="4" stopIfTrue="1">
      <formula>#REF!="●"</formula>
    </cfRule>
    <cfRule type="expression" priority="529" dxfId="0" stopIfTrue="1">
      <formula>#REF!="○"</formula>
    </cfRule>
    <cfRule type="expression" priority="530" dxfId="2" stopIfTrue="1">
      <formula>#REF!="○"</formula>
    </cfRule>
  </conditionalFormatting>
  <conditionalFormatting sqref="E59">
    <cfRule type="expression" priority="525" dxfId="4" stopIfTrue="1">
      <formula>#REF!="●"</formula>
    </cfRule>
    <cfRule type="expression" priority="526" dxfId="0" stopIfTrue="1">
      <formula>#REF!="○"</formula>
    </cfRule>
    <cfRule type="expression" priority="527" dxfId="2" stopIfTrue="1">
      <formula>#REF!="○"</formula>
    </cfRule>
  </conditionalFormatting>
  <conditionalFormatting sqref="C53">
    <cfRule type="expression" priority="522" dxfId="4" stopIfTrue="1">
      <formula>#REF!="●"</formula>
    </cfRule>
    <cfRule type="expression" priority="523" dxfId="0" stopIfTrue="1">
      <formula>#REF!="○"</formula>
    </cfRule>
    <cfRule type="expression" priority="524" dxfId="2" stopIfTrue="1">
      <formula>#REF!="○"</formula>
    </cfRule>
  </conditionalFormatting>
  <conditionalFormatting sqref="F55">
    <cfRule type="expression" priority="516" dxfId="4" stopIfTrue="1">
      <formula>#REF!="●"</formula>
    </cfRule>
    <cfRule type="expression" priority="517" dxfId="0" stopIfTrue="1">
      <formula>#REF!="○"</formula>
    </cfRule>
    <cfRule type="expression" priority="518" dxfId="2" stopIfTrue="1">
      <formula>#REF!="○"</formula>
    </cfRule>
  </conditionalFormatting>
  <conditionalFormatting sqref="F52">
    <cfRule type="expression" priority="513" dxfId="4" stopIfTrue="1">
      <formula>#REF!="●"</formula>
    </cfRule>
    <cfRule type="expression" priority="514" dxfId="0" stopIfTrue="1">
      <formula>#REF!="○"</formula>
    </cfRule>
    <cfRule type="expression" priority="515" dxfId="2" stopIfTrue="1">
      <formula>#REF!="○"</formula>
    </cfRule>
  </conditionalFormatting>
  <conditionalFormatting sqref="G52">
    <cfRule type="expression" priority="510" dxfId="4" stopIfTrue="1">
      <formula>#REF!="●"</formula>
    </cfRule>
    <cfRule type="expression" priority="511" dxfId="0" stopIfTrue="1">
      <formula>#REF!="○"</formula>
    </cfRule>
    <cfRule type="expression" priority="512" dxfId="2" stopIfTrue="1">
      <formula>#REF!="○"</formula>
    </cfRule>
  </conditionalFormatting>
  <conditionalFormatting sqref="G55">
    <cfRule type="expression" priority="507" dxfId="4" stopIfTrue="1">
      <formula>#REF!="●"</formula>
    </cfRule>
    <cfRule type="expression" priority="508" dxfId="0" stopIfTrue="1">
      <formula>#REF!="○"</formula>
    </cfRule>
    <cfRule type="expression" priority="509" dxfId="2" stopIfTrue="1">
      <formula>#REF!="○"</formula>
    </cfRule>
  </conditionalFormatting>
  <conditionalFormatting sqref="C60">
    <cfRule type="expression" priority="501" dxfId="4" stopIfTrue="1">
      <formula>#REF!="●"</formula>
    </cfRule>
    <cfRule type="expression" priority="502" dxfId="0" stopIfTrue="1">
      <formula>#REF!="○"</formula>
    </cfRule>
    <cfRule type="expression" priority="503" dxfId="2" stopIfTrue="1">
      <formula>#REF!="○"</formula>
    </cfRule>
  </conditionalFormatting>
  <conditionalFormatting sqref="D66 E31">
    <cfRule type="expression" priority="495" dxfId="4" stopIfTrue="1">
      <formula>#REF!="●"</formula>
    </cfRule>
    <cfRule type="expression" priority="496" dxfId="0" stopIfTrue="1">
      <formula>#REF!="○"</formula>
    </cfRule>
    <cfRule type="expression" priority="497" dxfId="2" stopIfTrue="1">
      <formula>#REF!="○"</formula>
    </cfRule>
  </conditionalFormatting>
  <conditionalFormatting sqref="E56">
    <cfRule type="expression" priority="492" dxfId="4" stopIfTrue="1">
      <formula>#REF!="●"</formula>
    </cfRule>
    <cfRule type="expression" priority="493" dxfId="0" stopIfTrue="1">
      <formula>#REF!="○"</formula>
    </cfRule>
    <cfRule type="expression" priority="494" dxfId="2" stopIfTrue="1">
      <formula>#REF!="○"</formula>
    </cfRule>
  </conditionalFormatting>
  <conditionalFormatting sqref="F56:F57">
    <cfRule type="expression" priority="489" dxfId="4" stopIfTrue="1">
      <formula>#REF!="●"</formula>
    </cfRule>
    <cfRule type="expression" priority="490" dxfId="0" stopIfTrue="1">
      <formula>#REF!="○"</formula>
    </cfRule>
    <cfRule type="expression" priority="491" dxfId="2" stopIfTrue="1">
      <formula>#REF!="○"</formula>
    </cfRule>
  </conditionalFormatting>
  <conditionalFormatting sqref="C63:C64">
    <cfRule type="expression" priority="486" dxfId="4" stopIfTrue="1">
      <formula>#REF!="●"</formula>
    </cfRule>
    <cfRule type="expression" priority="487" dxfId="0" stopIfTrue="1">
      <formula>#REF!="○"</formula>
    </cfRule>
    <cfRule type="expression" priority="488" dxfId="2" stopIfTrue="1">
      <formula>#REF!="○"</formula>
    </cfRule>
  </conditionalFormatting>
  <conditionalFormatting sqref="F60">
    <cfRule type="expression" priority="483" dxfId="4" stopIfTrue="1">
      <formula>#REF!="●"</formula>
    </cfRule>
    <cfRule type="expression" priority="484" dxfId="0" stopIfTrue="1">
      <formula>#REF!="○"</formula>
    </cfRule>
    <cfRule type="expression" priority="485" dxfId="2" stopIfTrue="1">
      <formula>#REF!="○"</formula>
    </cfRule>
  </conditionalFormatting>
  <conditionalFormatting sqref="C67 C31">
    <cfRule type="expression" priority="480" dxfId="4" stopIfTrue="1">
      <formula>#REF!="●"</formula>
    </cfRule>
    <cfRule type="expression" priority="481" dxfId="0" stopIfTrue="1">
      <formula>#REF!="○"</formula>
    </cfRule>
    <cfRule type="expression" priority="482" dxfId="2" stopIfTrue="1">
      <formula>#REF!="○"</formula>
    </cfRule>
  </conditionalFormatting>
  <conditionalFormatting sqref="E63:E65">
    <cfRule type="expression" priority="477" dxfId="4" stopIfTrue="1">
      <formula>#REF!="●"</formula>
    </cfRule>
    <cfRule type="expression" priority="478" dxfId="0" stopIfTrue="1">
      <formula>#REF!="○"</formula>
    </cfRule>
    <cfRule type="expression" priority="479" dxfId="2" stopIfTrue="1">
      <formula>#REF!="○"</formula>
    </cfRule>
  </conditionalFormatting>
  <conditionalFormatting sqref="G75">
    <cfRule type="expression" priority="459" dxfId="4" stopIfTrue="1">
      <formula>#REF!="●"</formula>
    </cfRule>
    <cfRule type="expression" priority="460" dxfId="0" stopIfTrue="1">
      <formula>#REF!="○"</formula>
    </cfRule>
    <cfRule type="expression" priority="461" dxfId="2" stopIfTrue="1">
      <formula>#REF!="○"</formula>
    </cfRule>
  </conditionalFormatting>
  <conditionalFormatting sqref="F80">
    <cfRule type="expression" priority="456" dxfId="4" stopIfTrue="1">
      <formula>#REF!="●"</formula>
    </cfRule>
    <cfRule type="expression" priority="457" dxfId="0" stopIfTrue="1">
      <formula>#REF!="○"</formula>
    </cfRule>
    <cfRule type="expression" priority="458" dxfId="2" stopIfTrue="1">
      <formula>#REF!="○"</formula>
    </cfRule>
  </conditionalFormatting>
  <conditionalFormatting sqref="C82">
    <cfRule type="expression" priority="453" dxfId="4" stopIfTrue="1">
      <formula>#REF!="●"</formula>
    </cfRule>
    <cfRule type="expression" priority="454" dxfId="0" stopIfTrue="1">
      <formula>#REF!="○"</formula>
    </cfRule>
    <cfRule type="expression" priority="455" dxfId="2" stopIfTrue="1">
      <formula>#REF!="○"</formula>
    </cfRule>
  </conditionalFormatting>
  <conditionalFormatting sqref="F88">
    <cfRule type="expression" priority="450" dxfId="4" stopIfTrue="1">
      <formula>#REF!="●"</formula>
    </cfRule>
    <cfRule type="expression" priority="451" dxfId="0" stopIfTrue="1">
      <formula>#REF!="○"</formula>
    </cfRule>
    <cfRule type="expression" priority="452" dxfId="2" stopIfTrue="1">
      <formula>#REF!="○"</formula>
    </cfRule>
  </conditionalFormatting>
  <conditionalFormatting sqref="C89">
    <cfRule type="expression" priority="447" dxfId="4" stopIfTrue="1">
      <formula>#REF!="●"</formula>
    </cfRule>
    <cfRule type="expression" priority="448" dxfId="0" stopIfTrue="1">
      <formula>#REF!="○"</formula>
    </cfRule>
    <cfRule type="expression" priority="449" dxfId="2" stopIfTrue="1">
      <formula>#REF!="○"</formula>
    </cfRule>
  </conditionalFormatting>
  <conditionalFormatting sqref="D8">
    <cfRule type="expression" priority="445" dxfId="159" stopIfTrue="1">
      <formula>#REF!="●"</formula>
    </cfRule>
    <cfRule type="expression" priority="446" dxfId="0" stopIfTrue="1">
      <formula>#REF!="○"</formula>
    </cfRule>
  </conditionalFormatting>
  <conditionalFormatting sqref="G29:G30">
    <cfRule type="expression" priority="415" dxfId="4" stopIfTrue="1">
      <formula>#REF!="●"</formula>
    </cfRule>
    <cfRule type="expression" priority="416" dxfId="0" stopIfTrue="1">
      <formula>#REF!="○"</formula>
    </cfRule>
    <cfRule type="expression" priority="417" dxfId="2" stopIfTrue="1">
      <formula>#REF!="○"</formula>
    </cfRule>
  </conditionalFormatting>
  <conditionalFormatting sqref="G64:G65">
    <cfRule type="expression" priority="175" dxfId="4" stopIfTrue="1">
      <formula>#REF!="●"</formula>
    </cfRule>
    <cfRule type="expression" priority="176" dxfId="0" stopIfTrue="1">
      <formula>#REF!="○"</formula>
    </cfRule>
    <cfRule type="expression" priority="177" dxfId="2" stopIfTrue="1">
      <formula>#REF!="○"</formula>
    </cfRule>
  </conditionalFormatting>
  <conditionalFormatting sqref="G69">
    <cfRule type="expression" priority="172" dxfId="4" stopIfTrue="1">
      <formula>#REF!="●"</formula>
    </cfRule>
    <cfRule type="expression" priority="173" dxfId="0" stopIfTrue="1">
      <formula>#REF!="○"</formula>
    </cfRule>
    <cfRule type="expression" priority="174" dxfId="2" stopIfTrue="1">
      <formula>#REF!="○"</formula>
    </cfRule>
  </conditionalFormatting>
  <conditionalFormatting sqref="C99">
    <cfRule type="expression" priority="44" dxfId="0" stopIfTrue="1">
      <formula>#REF!="○"</formula>
    </cfRule>
  </conditionalFormatting>
  <conditionalFormatting sqref="B31:B32">
    <cfRule type="expression" priority="19" dxfId="4" stopIfTrue="1">
      <formula>#REF!="●"</formula>
    </cfRule>
    <cfRule type="expression" priority="20" dxfId="0" stopIfTrue="1">
      <formula>#REF!="○"</formula>
    </cfRule>
    <cfRule type="expression" priority="21" dxfId="2" stopIfTrue="1">
      <formula>#REF!="○"</formula>
    </cfRule>
  </conditionalFormatting>
  <conditionalFormatting sqref="D31">
    <cfRule type="expression" priority="16" dxfId="4" stopIfTrue="1">
      <formula>#REF!="●"</formula>
    </cfRule>
    <cfRule type="expression" priority="17" dxfId="0" stopIfTrue="1">
      <formula>#REF!="○"</formula>
    </cfRule>
    <cfRule type="expression" priority="18" dxfId="2" stopIfTrue="1">
      <formula>#REF!="○"</formula>
    </cfRule>
  </conditionalFormatting>
  <conditionalFormatting sqref="C31">
    <cfRule type="expression" priority="7" dxfId="4" stopIfTrue="1">
      <formula>#REF!="●"</formula>
    </cfRule>
    <cfRule type="expression" priority="8" dxfId="0" stopIfTrue="1">
      <formula>#REF!="○"</formula>
    </cfRule>
    <cfRule type="expression" priority="9" dxfId="2" stopIfTrue="1">
      <formula>#REF!="○"</formula>
    </cfRule>
  </conditionalFormatting>
  <conditionalFormatting sqref="C2:C6 C8 B2:B13">
    <cfRule type="expression" priority="838" dxfId="159" stopIfTrue="1">
      <formula>#REF!="●"</formula>
    </cfRule>
    <cfRule type="expression" priority="839" dxfId="0" stopIfTrue="1">
      <formula>#REF!="○"</formula>
    </cfRule>
  </conditionalFormatting>
  <conditionalFormatting sqref="C13 C23:C24 C26:C27 C21 C33 C39 C41 C44 C62 C69 D12 G14 E17 E25:F25 C29 C17:C19 C75:D75 F89:G89 C80 C8:C11 C15 B8:B96 E28:F28 C36 F38:G38 C46:C47 C54 C58 C90:C94 C66 C72:C73 F72:G72 F79:G79 F82 C76:C78 C82:C84 C86:C88">
    <cfRule type="expression" priority="844" dxfId="4" stopIfTrue="1">
      <formula>#REF!="●"</formula>
    </cfRule>
    <cfRule type="expression" priority="845" dxfId="0" stopIfTrue="1">
      <formula>#REF!="○"</formula>
    </cfRule>
    <cfRule type="expression" priority="846" dxfId="2" stopIfTrue="1">
      <formula>#REF!="○"</formula>
    </cfRule>
  </conditionalFormatting>
  <conditionalFormatting sqref="D76 D15 D24 D26:D27 D33 D39 D41 D44 C48 C51 D54 D58 D62 D36 D88 D72:D73 C96 D9 D11 D17:D18 D21 C37">
    <cfRule type="expression" priority="956" dxfId="4" stopIfTrue="1">
      <formula>#REF!="●"</formula>
    </cfRule>
    <cfRule type="expression" priority="957" dxfId="0" stopIfTrue="1">
      <formula>#REF!="○"</formula>
    </cfRule>
    <cfRule type="expression" priority="958" dxfId="2" stopIfTrue="1">
      <formula>#REF!="○"</formula>
    </cfRule>
  </conditionalFormatting>
  <conditionalFormatting sqref="E8">
    <cfRule type="expression" priority="1023" dxfId="159" stopIfTrue="1">
      <formula>#REF!="●"</formula>
    </cfRule>
    <cfRule type="expression" priority="1024" dxfId="0" stopIfTrue="1">
      <formula>#REF!="○"</formula>
    </cfRule>
  </conditionalFormatting>
  <conditionalFormatting sqref="E24 E33 E41 D37 D51 E54 E36 E26:E27 E11 E72 E86:E88 D19 D29:D31">
    <cfRule type="expression" priority="1025" dxfId="4" stopIfTrue="1">
      <formula>#REF!="●"</formula>
    </cfRule>
    <cfRule type="expression" priority="1026" dxfId="0" stopIfTrue="1">
      <formula>#REF!="○"</formula>
    </cfRule>
    <cfRule type="expression" priority="1027" dxfId="2" stopIfTrue="1">
      <formula>#REF!="○"</formula>
    </cfRule>
  </conditionalFormatting>
  <conditionalFormatting sqref="F8">
    <cfRule type="expression" priority="1065" dxfId="159" stopIfTrue="1">
      <formula>#REF!="●"</formula>
    </cfRule>
    <cfRule type="expression" priority="1066" dxfId="0" stopIfTrue="1">
      <formula>#REF!="○"</formula>
    </cfRule>
  </conditionalFormatting>
  <conditionalFormatting sqref="E15 E73 F33 E58 F11 E37 F26 D69 F86:F87 E18:E20 E31 E79">
    <cfRule type="expression" priority="1067" dxfId="4" stopIfTrue="1">
      <formula>#REF!="●"</formula>
    </cfRule>
    <cfRule type="expression" priority="1068" dxfId="0" stopIfTrue="1">
      <formula>#REF!="○"</formula>
    </cfRule>
    <cfRule type="expression" priority="1069" dxfId="2" stopIfTrue="1">
      <formula>#REF!="○"</formula>
    </cfRule>
  </conditionalFormatting>
  <conditionalFormatting sqref="G8">
    <cfRule type="expression" priority="1104" dxfId="159" stopIfTrue="1">
      <formula>#REF!="●"</formula>
    </cfRule>
    <cfRule type="expression" priority="1105" dxfId="0" stopIfTrue="1">
      <formula>#REF!="○"</formula>
    </cfRule>
  </conditionalFormatting>
  <conditionalFormatting sqref="G15 F24 E23 F58 C59 F73 F54 E69 F18 G27 F47 F62 G95">
    <cfRule type="expression" priority="1106" dxfId="4" stopIfTrue="1">
      <formula>#REF!="●"</formula>
    </cfRule>
    <cfRule type="expression" priority="1107" dxfId="0" stopIfTrue="1">
      <formula>#REF!="○"</formula>
    </cfRule>
    <cfRule type="expression" priority="1108" dxfId="2" stopIfTrue="1">
      <formula>#REF!="○"</formula>
    </cfRule>
  </conditionalFormatting>
  <conditionalFormatting sqref="D34 G37 E51 E13 G54 C16 F31 G62">
    <cfRule type="expression" priority="1145" dxfId="4" stopIfTrue="1">
      <formula>#REF!="●"</formula>
    </cfRule>
    <cfRule type="expression" priority="1146" dxfId="0" stopIfTrue="1">
      <formula>#REF!="○"</formula>
    </cfRule>
    <cfRule type="expression" priority="1147" dxfId="2" stopIfTrue="1">
      <formula>#REF!="○"</formula>
    </cfRule>
  </conditionalFormatting>
  <conditionalFormatting sqref="E34 F13 C55 D70">
    <cfRule type="expression" priority="1166" dxfId="4" stopIfTrue="1">
      <formula>#REF!="●"</formula>
    </cfRule>
    <cfRule type="expression" priority="1167" dxfId="0" stopIfTrue="1">
      <formula>#REF!="○"</formula>
    </cfRule>
    <cfRule type="expression" priority="1168" dxfId="2" stopIfTrue="1">
      <formula>#REF!="○"</formula>
    </cfRule>
  </conditionalFormatting>
  <conditionalFormatting sqref="G13 E55 F51">
    <cfRule type="expression" priority="1178" dxfId="4" stopIfTrue="1">
      <formula>#REF!="●"</formula>
    </cfRule>
    <cfRule type="expression" priority="1179" dxfId="0" stopIfTrue="1">
      <formula>#REF!="○"</formula>
    </cfRule>
    <cfRule type="expression" priority="1180" dxfId="2" stopIfTrue="1">
      <formula>#REF!="○"</formula>
    </cfRule>
  </conditionalFormatting>
  <conditionalFormatting sqref="C52 E67:E68">
    <cfRule type="expression" priority="1181" dxfId="4" stopIfTrue="1">
      <formula>#REF!="●"</formula>
    </cfRule>
    <cfRule type="expression" priority="1182" dxfId="0" stopIfTrue="1">
      <formula>#REF!="○"</formula>
    </cfRule>
    <cfRule type="expression" priority="1183" dxfId="2" stopIfTrue="1">
      <formula>#REF!="○"</formula>
    </cfRule>
  </conditionalFormatting>
  <conditionalFormatting sqref="G51 G71">
    <cfRule type="expression" priority="1184" dxfId="4" stopIfTrue="1">
      <formula>#REF!="●"</formula>
    </cfRule>
    <cfRule type="expression" priority="1185" dxfId="0" stopIfTrue="1">
      <formula>#REF!="○"</formula>
    </cfRule>
    <cfRule type="expression" priority="1186" dxfId="2" stopIfTrue="1">
      <formula>#REF!="○"</formula>
    </cfRule>
  </conditionalFormatting>
  <conditionalFormatting sqref="F74">
    <cfRule type="expression" priority="1190" dxfId="4" stopIfTrue="1">
      <formula>#REF!="●"</formula>
    </cfRule>
    <cfRule type="expression" priority="1191" dxfId="0" stopIfTrue="1">
      <formula>#REF!="○"</formula>
    </cfRule>
    <cfRule type="expression" priority="1192" dxfId="2" stopIfTrue="1">
      <formula>#REF!="○"</formula>
    </cfRule>
  </conditionalFormatting>
  <conditionalFormatting sqref="G74">
    <cfRule type="expression" priority="1193" dxfId="4" stopIfTrue="1">
      <formula>#REF!="●"</formula>
    </cfRule>
    <cfRule type="expression" priority="1194" dxfId="0" stopIfTrue="1">
      <formula>#REF!="○"</formula>
    </cfRule>
    <cfRule type="expression" priority="1195" dxfId="2" stopIfTrue="1">
      <formula>#REF!="○"</formula>
    </cfRule>
  </conditionalFormatting>
  <conditionalFormatting sqref="C61 E49:E50">
    <cfRule type="expression" priority="1196" dxfId="4" stopIfTrue="1">
      <formula>#REF!="●"</formula>
    </cfRule>
    <cfRule type="expression" priority="1197" dxfId="0" stopIfTrue="1">
      <formula>#REF!="○"</formula>
    </cfRule>
    <cfRule type="expression" priority="1198" dxfId="2" stopIfTrue="1">
      <formula>#REF!="○"</formula>
    </cfRule>
  </conditionalFormatting>
  <conditionalFormatting sqref="E95 E8 D77">
    <cfRule type="expression" priority="1199" dxfId="4" stopIfTrue="1">
      <formula>#REF!="●"</formula>
    </cfRule>
    <cfRule type="expression" priority="1200" dxfId="0" stopIfTrue="1">
      <formula>#REF!="○"</formula>
    </cfRule>
    <cfRule type="expression" priority="1201" dxfId="2" stopIfTrue="1">
      <formula>#REF!="○"</formula>
    </cfRule>
  </conditionalFormatting>
  <conditionalFormatting sqref="D95 F8 F76 D10 E39 F44 E46:E47">
    <cfRule type="expression" priority="1208" dxfId="4" stopIfTrue="1">
      <formula>#REF!="●"</formula>
    </cfRule>
    <cfRule type="expression" priority="1209" dxfId="0" stopIfTrue="1">
      <formula>#REF!="○"</formula>
    </cfRule>
    <cfRule type="expression" priority="1210" dxfId="2" stopIfTrue="1">
      <formula>#REF!="○"</formula>
    </cfRule>
  </conditionalFormatting>
  <conditionalFormatting sqref="G33 G24">
    <cfRule type="expression" priority="1217" dxfId="4" stopIfTrue="1">
      <formula>#REF!="●"</formula>
    </cfRule>
    <cfRule type="expression" priority="1218" dxfId="0" stopIfTrue="1">
      <formula>#REF!="○"</formula>
    </cfRule>
    <cfRule type="expression" priority="1219" dxfId="2" stopIfTrue="1">
      <formula>#REF!="○"</formula>
    </cfRule>
  </conditionalFormatting>
  <conditionalFormatting sqref="G8 G11 E10 C74 C31:C32 G19:G20 G76 E77 D13 G41 F29:F30">
    <cfRule type="expression" priority="1223" dxfId="4" stopIfTrue="1">
      <formula>#REF!="●"</formula>
    </cfRule>
    <cfRule type="expression" priority="1224" dxfId="0" stopIfTrue="1">
      <formula>#REF!="○"</formula>
    </cfRule>
    <cfRule type="expression" priority="1225" dxfId="2" stopIfTrue="1">
      <formula>#REF!="○"</formula>
    </cfRule>
  </conditionalFormatting>
  <conditionalFormatting sqref="D74:D75 C12 G39 G77">
    <cfRule type="expression" priority="1247" dxfId="4" stopIfTrue="1">
      <formula>#REF!="●"</formula>
    </cfRule>
    <cfRule type="expression" priority="1248" dxfId="0" stopIfTrue="1">
      <formula>#REF!="○"</formula>
    </cfRule>
    <cfRule type="expression" priority="1249" dxfId="2" stopIfTrue="1">
      <formula>#REF!="○"</formula>
    </cfRule>
  </conditionalFormatting>
  <conditionalFormatting sqref="F43">
    <cfRule type="expression" priority="1253" dxfId="4" stopIfTrue="1">
      <formula>#REF!="●"</formula>
    </cfRule>
    <cfRule type="expression" priority="1254" dxfId="0" stopIfTrue="1">
      <formula>#REF!="○"</formula>
    </cfRule>
    <cfRule type="expression" priority="1255" dxfId="2" stopIfTrue="1">
      <formula>#REF!="○"</formula>
    </cfRule>
  </conditionalFormatting>
  <conditionalFormatting sqref="D53">
    <cfRule type="expression" priority="1256" dxfId="4" stopIfTrue="1">
      <formula>#REF!="●"</formula>
    </cfRule>
    <cfRule type="expression" priority="1257" dxfId="0" stopIfTrue="1">
      <formula>#REF!="○"</formula>
    </cfRule>
    <cfRule type="expression" priority="1258" dxfId="2" stopIfTrue="1">
      <formula>#REF!="○"</formula>
    </cfRule>
  </conditionalFormatting>
  <conditionalFormatting sqref="C81">
    <cfRule type="expression" priority="1259" dxfId="4" stopIfTrue="1">
      <formula>#REF!="●"</formula>
    </cfRule>
    <cfRule type="expression" priority="1260" dxfId="0" stopIfTrue="1">
      <formula>#REF!="○"</formula>
    </cfRule>
    <cfRule type="expression" priority="1261" dxfId="2" stopIfTrue="1">
      <formula>#REF!="○"</formula>
    </cfRule>
  </conditionalFormatting>
  <conditionalFormatting sqref="G49:G50">
    <cfRule type="expression" priority="1262" dxfId="4" stopIfTrue="1">
      <formula>#REF!="●"</formula>
    </cfRule>
    <cfRule type="expression" priority="1263" dxfId="0" stopIfTrue="1">
      <formula>#REF!="○"</formula>
    </cfRule>
    <cfRule type="expression" priority="1264" dxfId="2" stopIfTrue="1">
      <formula>#REF!="○"</formula>
    </cfRule>
  </conditionalFormatting>
  <conditionalFormatting sqref="C14 G70 G59 G34 C35">
    <cfRule type="expression" priority="1268" dxfId="4" stopIfTrue="1">
      <formula>#REF!="●"</formula>
    </cfRule>
    <cfRule type="expression" priority="1269" dxfId="0" stopIfTrue="1">
      <formula>#REF!="○"</formula>
    </cfRule>
    <cfRule type="expression" priority="1270" dxfId="2" stopIfTrue="1">
      <formula>#REF!="○"</formula>
    </cfRule>
  </conditionalFormatting>
  <conditionalFormatting sqref="E60">
    <cfRule type="expression" priority="1274" dxfId="4" stopIfTrue="1">
      <formula>#REF!="●"</formula>
    </cfRule>
    <cfRule type="expression" priority="1275" dxfId="0" stopIfTrue="1">
      <formula>#REF!="○"</formula>
    </cfRule>
    <cfRule type="expression" priority="1276" dxfId="2" stopIfTrue="1">
      <formula>#REF!="○"</formula>
    </cfRule>
  </conditionalFormatting>
  <conditionalFormatting sqref="F63:F65">
    <cfRule type="expression" priority="1277" dxfId="4" stopIfTrue="1">
      <formula>#REF!="●"</formula>
    </cfRule>
    <cfRule type="expression" priority="1278" dxfId="0" stopIfTrue="1">
      <formula>#REF!="○"</formula>
    </cfRule>
    <cfRule type="expression" priority="1279" dxfId="2" stopIfTrue="1">
      <formula>#REF!="○"</formula>
    </cfRule>
  </conditionalFormatting>
  <conditionalFormatting sqref="F42 F48 D63:D64">
    <cfRule type="expression" priority="1280" dxfId="4" stopIfTrue="1">
      <formula>#REF!="●"</formula>
    </cfRule>
    <cfRule type="expression" priority="1281" dxfId="0" stopIfTrue="1">
      <formula>#REF!="○"</formula>
    </cfRule>
    <cfRule type="expression" priority="1282" dxfId="2" stopIfTrue="1">
      <formula>#REF!="○"</formula>
    </cfRule>
  </conditionalFormatting>
  <conditionalFormatting sqref="C70:C71 D52 C56:C57 G68">
    <cfRule type="expression" priority="1283" dxfId="4" stopIfTrue="1">
      <formula>#REF!="●"</formula>
    </cfRule>
    <cfRule type="expression" priority="1284" dxfId="0" stopIfTrue="1">
      <formula>#REF!="○"</formula>
    </cfRule>
    <cfRule type="expression" priority="1285" dxfId="2" stopIfTrue="1">
      <formula>#REF!="○"</formula>
    </cfRule>
  </conditionalFormatting>
  <conditionalFormatting sqref="D83">
    <cfRule type="expression" priority="1286" dxfId="4" stopIfTrue="1">
      <formula>#REF!="●"</formula>
    </cfRule>
    <cfRule type="expression" priority="1287" dxfId="0" stopIfTrue="1">
      <formula>#REF!="○"</formula>
    </cfRule>
    <cfRule type="expression" priority="1288" dxfId="2" stopIfTrue="1">
      <formula>#REF!="○"</formula>
    </cfRule>
  </conditionalFormatting>
  <conditionalFormatting sqref="G60">
    <cfRule type="expression" priority="1289" dxfId="4" stopIfTrue="1">
      <formula>#REF!="●"</formula>
    </cfRule>
    <cfRule type="expression" priority="1290" dxfId="0" stopIfTrue="1">
      <formula>#REF!="○"</formula>
    </cfRule>
    <cfRule type="expression" priority="1291" dxfId="2" stopIfTrue="1">
      <formula>#REF!="○"</formula>
    </cfRule>
  </conditionalFormatting>
  <conditionalFormatting sqref="C45 C22">
    <cfRule type="expression" priority="1292" dxfId="4" stopIfTrue="1">
      <formula>#REF!="●"</formula>
    </cfRule>
    <cfRule type="expression" priority="1293" dxfId="0" stopIfTrue="1">
      <formula>#REF!="○"</formula>
    </cfRule>
    <cfRule type="expression" priority="1294" dxfId="2" stopIfTrue="1">
      <formula>#REF!="○"</formula>
    </cfRule>
  </conditionalFormatting>
  <conditionalFormatting sqref="F46 E9 F10 D80 G21 G23 F39 F41 C31:C32">
    <cfRule type="expression" priority="1295" dxfId="4" stopIfTrue="1">
      <formula>#REF!="●"</formula>
    </cfRule>
    <cfRule type="expression" priority="1296" dxfId="0" stopIfTrue="1">
      <formula>#REF!="○"</formula>
    </cfRule>
    <cfRule type="expression" priority="1297" dxfId="2" stopIfTrue="1">
      <formula>#REF!="○"</formula>
    </cfRule>
  </conditionalFormatting>
  <conditionalFormatting sqref="C38 C75 D28">
    <cfRule type="expression" priority="1334" dxfId="4" stopIfTrue="1">
      <formula>#REF!="●"</formula>
    </cfRule>
    <cfRule type="expression" priority="1335" dxfId="0" stopIfTrue="1">
      <formula>#REF!="○"</formula>
    </cfRule>
    <cfRule type="expression" priority="1336" dxfId="2" stopIfTrue="1">
      <formula>#REF!="○"</formula>
    </cfRule>
  </conditionalFormatting>
  <conditionalFormatting sqref="C12:E12 F15:G15 G19:G20 G29:G30 E41:G41 C48 C49:D49 E49:E50 F49:G51 C52:F52 D54:G56 C55:C57 G58 E62:G65 C63:D64 D67:D68 F67:F68 D69:G70 C70:C71 E75:F75 D83:G86 C83:C84 C87 E88 D90:G91 C90:C92 E93:E94 C94 C46:G46 C47:D47">
    <cfRule type="expression" priority="1340" dxfId="4" stopIfTrue="1">
      <formula>#REF!="●"</formula>
    </cfRule>
    <cfRule type="expression" priority="1341" dxfId="0" stopIfTrue="1">
      <formula>#REF!="○"</formula>
    </cfRule>
    <cfRule type="expression" priority="1342" dxfId="2" stopIfTrue="1">
      <formula>#REF!="○"</formula>
    </cfRule>
  </conditionalFormatting>
  <conditionalFormatting sqref="D38 E22">
    <cfRule type="expression" priority="1355" dxfId="4" stopIfTrue="1">
      <formula>#REF!="●"</formula>
    </cfRule>
    <cfRule type="expression" priority="1356" dxfId="0" stopIfTrue="1">
      <formula>#REF!="○"</formula>
    </cfRule>
    <cfRule type="expression" priority="1357" dxfId="2" stopIfTrue="1">
      <formula>#REF!="○"</formula>
    </cfRule>
  </conditionalFormatting>
  <conditionalFormatting sqref="D22 D42">
    <cfRule type="expression" priority="1376" dxfId="4" stopIfTrue="1">
      <formula>#REF!="●"</formula>
    </cfRule>
    <cfRule type="expression" priority="1377" dxfId="0" stopIfTrue="1">
      <formula>#REF!="○"</formula>
    </cfRule>
    <cfRule type="expression" priority="1378" dxfId="2" stopIfTrue="1">
      <formula>#REF!="○"</formula>
    </cfRule>
  </conditionalFormatting>
  <conditionalFormatting sqref="F22 F34 E67:E68 E74">
    <cfRule type="expression" priority="1382" dxfId="4" stopIfTrue="1">
      <formula>#REF!="●"</formula>
    </cfRule>
    <cfRule type="expression" priority="1383" dxfId="0" stopIfTrue="1">
      <formula>#REF!="○"</formula>
    </cfRule>
    <cfRule type="expression" priority="1384" dxfId="2" stopIfTrue="1">
      <formula>#REF!="○"</formula>
    </cfRule>
  </conditionalFormatting>
  <conditionalFormatting sqref="C34">
    <cfRule type="expression" priority="1388" dxfId="4" stopIfTrue="1">
      <formula>#REF!="●"</formula>
    </cfRule>
    <cfRule type="expression" priority="1389" dxfId="0" stopIfTrue="1">
      <formula>#REF!="○"</formula>
    </cfRule>
    <cfRule type="expression" priority="1390" dxfId="2" stopIfTrue="1">
      <formula>#REF!="○"</formula>
    </cfRule>
  </conditionalFormatting>
  <conditionalFormatting sqref="G42 G46:G47">
    <cfRule type="expression" priority="1412" dxfId="4" stopIfTrue="1">
      <formula>#REF!="●"</formula>
    </cfRule>
    <cfRule type="expression" priority="1413" dxfId="0" stopIfTrue="1">
      <formula>#REF!="○"</formula>
    </cfRule>
    <cfRule type="expression" priority="1414" dxfId="2" stopIfTrue="1">
      <formula>#REF!="○"</formula>
    </cfRule>
  </conditionalFormatting>
  <conditionalFormatting sqref="E43">
    <cfRule type="expression" priority="1415" dxfId="4" stopIfTrue="1">
      <formula>#REF!="●"</formula>
    </cfRule>
    <cfRule type="expression" priority="1416" dxfId="0" stopIfTrue="1">
      <formula>#REF!="○"</formula>
    </cfRule>
    <cfRule type="expression" priority="1417" dxfId="2" stopIfTrue="1">
      <formula>#REF!="○"</formula>
    </cfRule>
  </conditionalFormatting>
  <conditionalFormatting sqref="D43">
    <cfRule type="expression" priority="1418" dxfId="4" stopIfTrue="1">
      <formula>#REF!="●"</formula>
    </cfRule>
    <cfRule type="expression" priority="1419" dxfId="0" stopIfTrue="1">
      <formula>#REF!="○"</formula>
    </cfRule>
    <cfRule type="expression" priority="1420" dxfId="2" stopIfTrue="1">
      <formula>#REF!="○"</formula>
    </cfRule>
  </conditionalFormatting>
  <conditionalFormatting sqref="G48">
    <cfRule type="expression" priority="1445" dxfId="4" stopIfTrue="1">
      <formula>#REF!="●"</formula>
    </cfRule>
    <cfRule type="expression" priority="1446" dxfId="0" stopIfTrue="1">
      <formula>#REF!="○"</formula>
    </cfRule>
    <cfRule type="expression" priority="1447" dxfId="2" stopIfTrue="1">
      <formula>#REF!="○"</formula>
    </cfRule>
  </conditionalFormatting>
  <conditionalFormatting sqref="E66 D48">
    <cfRule type="expression" priority="1451" dxfId="4" stopIfTrue="1">
      <formula>#REF!="●"</formula>
    </cfRule>
    <cfRule type="expression" priority="1452" dxfId="0" stopIfTrue="1">
      <formula>#REF!="○"</formula>
    </cfRule>
    <cfRule type="expression" priority="1453" dxfId="2" stopIfTrue="1">
      <formula>#REF!="○"</formula>
    </cfRule>
  </conditionalFormatting>
  <conditionalFormatting sqref="E48">
    <cfRule type="expression" priority="1454" dxfId="4" stopIfTrue="1">
      <formula>#REF!="●"</formula>
    </cfRule>
    <cfRule type="expression" priority="1455" dxfId="0" stopIfTrue="1">
      <formula>#REF!="○"</formula>
    </cfRule>
    <cfRule type="expression" priority="1456" dxfId="2" stopIfTrue="1">
      <formula>#REF!="○"</formula>
    </cfRule>
  </conditionalFormatting>
  <conditionalFormatting sqref="C49">
    <cfRule type="expression" priority="1457" dxfId="4" stopIfTrue="1">
      <formula>#REF!="●"</formula>
    </cfRule>
    <cfRule type="expression" priority="1458" dxfId="0" stopIfTrue="1">
      <formula>#REF!="○"</formula>
    </cfRule>
    <cfRule type="expression" priority="1459" dxfId="2" stopIfTrue="1">
      <formula>#REF!="○"</formula>
    </cfRule>
  </conditionalFormatting>
  <conditionalFormatting sqref="D49">
    <cfRule type="expression" priority="1460" dxfId="4" stopIfTrue="1">
      <formula>#REF!="●"</formula>
    </cfRule>
    <cfRule type="expression" priority="1461" dxfId="0" stopIfTrue="1">
      <formula>#REF!="○"</formula>
    </cfRule>
    <cfRule type="expression" priority="1462" dxfId="2" stopIfTrue="1">
      <formula>#REF!="○"</formula>
    </cfRule>
  </conditionalFormatting>
  <conditionalFormatting sqref="E52">
    <cfRule type="expression" priority="1469" dxfId="4" stopIfTrue="1">
      <formula>#REF!="●"</formula>
    </cfRule>
    <cfRule type="expression" priority="1470" dxfId="0" stopIfTrue="1">
      <formula>#REF!="○"</formula>
    </cfRule>
    <cfRule type="expression" priority="1471" dxfId="2" stopIfTrue="1">
      <formula>#REF!="○"</formula>
    </cfRule>
  </conditionalFormatting>
  <conditionalFormatting sqref="D56">
    <cfRule type="expression" priority="1475" dxfId="4" stopIfTrue="1">
      <formula>#REF!="●"</formula>
    </cfRule>
    <cfRule type="expression" priority="1476" dxfId="0" stopIfTrue="1">
      <formula>#REF!="○"</formula>
    </cfRule>
    <cfRule type="expression" priority="1477" dxfId="2" stopIfTrue="1">
      <formula>#REF!="○"</formula>
    </cfRule>
  </conditionalFormatting>
  <conditionalFormatting sqref="D55 F59">
    <cfRule type="expression" priority="1484" dxfId="4" stopIfTrue="1">
      <formula>#REF!="●"</formula>
    </cfRule>
    <cfRule type="expression" priority="1485" dxfId="0" stopIfTrue="1">
      <formula>#REF!="○"</formula>
    </cfRule>
    <cfRule type="expression" priority="1486" dxfId="2" stopIfTrue="1">
      <formula>#REF!="○"</formula>
    </cfRule>
  </conditionalFormatting>
  <conditionalFormatting sqref="G63">
    <cfRule type="expression" priority="1499" dxfId="4" stopIfTrue="1">
      <formula>#REF!="●"</formula>
    </cfRule>
    <cfRule type="expression" priority="1500" dxfId="0" stopIfTrue="1">
      <formula>#REF!="○"</formula>
    </cfRule>
    <cfRule type="expression" priority="1501" dxfId="2" stopIfTrue="1">
      <formula>#REF!="○"</formula>
    </cfRule>
  </conditionalFormatting>
  <conditionalFormatting sqref="F69">
    <cfRule type="expression" priority="1559" dxfId="4" stopIfTrue="1">
      <formula>#REF!="●"</formula>
    </cfRule>
    <cfRule type="expression" priority="1560" dxfId="0" stopIfTrue="1">
      <formula>#REF!="○"</formula>
    </cfRule>
    <cfRule type="expression" priority="1561" dxfId="2" stopIfTrue="1">
      <formula>#REF!="○"</formula>
    </cfRule>
  </conditionalFormatting>
  <conditionalFormatting sqref="G80">
    <cfRule type="expression" priority="1565" dxfId="4" stopIfTrue="1">
      <formula>#REF!="●"</formula>
    </cfRule>
    <cfRule type="expression" priority="1566" dxfId="0" stopIfTrue="1">
      <formula>#REF!="○"</formula>
    </cfRule>
    <cfRule type="expression" priority="1567" dxfId="2" stopIfTrue="1">
      <formula>#REF!="○"</formula>
    </cfRule>
  </conditionalFormatting>
  <conditionalFormatting sqref="G86">
    <cfRule type="expression" priority="1568" dxfId="4" stopIfTrue="1">
      <formula>#REF!="●"</formula>
    </cfRule>
    <cfRule type="expression" priority="1569" dxfId="0" stopIfTrue="1">
      <formula>#REF!="○"</formula>
    </cfRule>
    <cfRule type="expression" priority="1570" dxfId="2" stopIfTrue="1">
      <formula>#REF!="○"</formula>
    </cfRule>
  </conditionalFormatting>
  <conditionalFormatting sqref="F83:F85">
    <cfRule type="expression" priority="1894" dxfId="4" stopIfTrue="1">
      <formula>#REF!="●"</formula>
    </cfRule>
    <cfRule type="expression" priority="1895" dxfId="0" stopIfTrue="1">
      <formula>#REF!="○"</formula>
    </cfRule>
    <cfRule type="expression" priority="1896" dxfId="2" stopIfTrue="1">
      <formula>#REF!="○"</formula>
    </cfRule>
  </conditionalFormatting>
  <conditionalFormatting sqref="D84:D85">
    <cfRule type="expression" priority="1897" dxfId="4" stopIfTrue="1">
      <formula>#REF!="●"</formula>
    </cfRule>
    <cfRule type="expression" priority="1898" dxfId="0" stopIfTrue="1">
      <formula>#REF!="○"</formula>
    </cfRule>
    <cfRule type="expression" priority="1899" dxfId="2" stopIfTrue="1">
      <formula>#REF!="○"</formula>
    </cfRule>
  </conditionalFormatting>
  <conditionalFormatting sqref="D89 E80">
    <cfRule type="expression" priority="1954" dxfId="4" stopIfTrue="1">
      <formula>#REF!="●"</formula>
    </cfRule>
    <cfRule type="expression" priority="1955" dxfId="0" stopIfTrue="1">
      <formula>#REF!="○"</formula>
    </cfRule>
    <cfRule type="expression" priority="1956" dxfId="2" stopIfTrue="1">
      <formula>#REF!="○"</formula>
    </cfRule>
  </conditionalFormatting>
  <conditionalFormatting sqref="G87">
    <cfRule type="expression" priority="1960" dxfId="4" stopIfTrue="1">
      <formula>#REF!="●"</formula>
    </cfRule>
    <cfRule type="expression" priority="1961" dxfId="0" stopIfTrue="1">
      <formula>#REF!="○"</formula>
    </cfRule>
    <cfRule type="expression" priority="1962" dxfId="2" stopIfTrue="1">
      <formula>#REF!="○"</formula>
    </cfRule>
  </conditionalFormatting>
  <conditionalFormatting sqref="C102:G106 C107:E107">
    <cfRule type="expression" priority="1966" dxfId="0" stopIfTrue="1">
      <formula>#REF!="○"</formula>
    </cfRule>
  </conditionalFormatting>
  <conditionalFormatting sqref="C101:G101">
    <cfRule type="expression" priority="1995" dxfId="0" stopIfTrue="1">
      <formula>#REF!="○"</formula>
    </cfRule>
  </conditionalFormatting>
  <printOptions/>
  <pageMargins left="0.12" right="0.12" top="0.75" bottom="0.75" header="0.3" footer="0.3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drcdb</dc:title>
  <dc:subject/>
  <dc:creator>DRC</dc:creator>
  <cp:keywords/>
  <dc:description/>
  <cp:lastModifiedBy>ishida</cp:lastModifiedBy>
  <cp:lastPrinted>2015-11-11T01:31:15Z</cp:lastPrinted>
  <dcterms:created xsi:type="dcterms:W3CDTF">2009-06-18T07:03:06Z</dcterms:created>
  <dcterms:modified xsi:type="dcterms:W3CDTF">2015-11-23T09:43:58Z</dcterms:modified>
  <cp:category/>
  <cp:version/>
  <cp:contentType/>
  <cp:contentStatus/>
</cp:coreProperties>
</file>